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130" documentId="8_{A06E5947-F06D-4FB0-8EA4-FD362C87D159}" xr6:coauthVersionLast="47" xr6:coauthVersionMax="47" xr10:uidLastSave="{2CF581F2-D7B7-4A46-8681-58D39131CDA4}"/>
  <bookViews>
    <workbookView xWindow="-120" yWindow="-16320" windowWidth="29040" windowHeight="15720" tabRatio="567" xr2:uid="{00000000-000D-0000-FFFF-FFFF00000000}"/>
  </bookViews>
  <sheets>
    <sheet name="Version history" sheetId="33" r:id="rId1"/>
    <sheet name="Overview" sheetId="34" r:id="rId2"/>
    <sheet name="Basic Configuration" sheetId="8" r:id="rId3"/>
    <sheet name="Readings" sheetId="10" r:id="rId4"/>
    <sheet name="MaxMin" sheetId="11" r:id="rId5"/>
    <sheet name="TransactionLog" sheetId="35" r:id="rId6"/>
    <sheet name="EchiLog" sheetId="36" r:id="rId7"/>
  </sheets>
  <definedNames>
    <definedName name="OLE_LINK1" localSheetId="2">'Basic Configuration'!#REF!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34" l="1"/>
  <c r="E64" i="35"/>
  <c r="C64" i="35" s="1"/>
  <c r="B64" i="35"/>
  <c r="F6" i="34"/>
  <c r="F19" i="34" l="1"/>
  <c r="F18" i="34"/>
  <c r="E7" i="36"/>
  <c r="D8" i="36" s="1"/>
  <c r="B7" i="36"/>
  <c r="E2" i="36"/>
  <c r="D3" i="36" s="1"/>
  <c r="C7" i="36" l="1"/>
  <c r="E8" i="36"/>
  <c r="B8" i="36"/>
  <c r="E3" i="36"/>
  <c r="B3" i="36"/>
  <c r="C2" i="36"/>
  <c r="C3" i="36" l="1"/>
  <c r="D4" i="36"/>
  <c r="D9" i="36"/>
  <c r="C8" i="36"/>
  <c r="E9" i="36" l="1"/>
  <c r="B9" i="36"/>
  <c r="E4" i="36"/>
  <c r="B4" i="36"/>
  <c r="D5" i="36" l="1"/>
  <c r="C4" i="36"/>
  <c r="D10" i="36"/>
  <c r="C9" i="36"/>
  <c r="B10" i="36" l="1"/>
  <c r="E10" i="36"/>
  <c r="E5" i="36"/>
  <c r="C5" i="36" s="1"/>
  <c r="B5" i="36"/>
  <c r="D11" i="36" l="1"/>
  <c r="C10" i="36"/>
  <c r="E11" i="36" l="1"/>
  <c r="C11" i="36" s="1"/>
  <c r="B11" i="36"/>
  <c r="F16" i="34" l="1"/>
  <c r="F15" i="34"/>
  <c r="F14" i="34"/>
  <c r="F13" i="34"/>
  <c r="E60" i="35"/>
  <c r="D61" i="35" s="1"/>
  <c r="E35" i="35"/>
  <c r="C35" i="35" s="1"/>
  <c r="E29" i="35"/>
  <c r="D30" i="35" s="1"/>
  <c r="E2" i="35"/>
  <c r="D3" i="35" s="1"/>
  <c r="B2" i="35"/>
  <c r="C29" i="35" l="1"/>
  <c r="C2" i="35"/>
  <c r="C60" i="35"/>
  <c r="B3" i="35"/>
  <c r="E3" i="35"/>
  <c r="E30" i="35"/>
  <c r="B30" i="35"/>
  <c r="E61" i="35"/>
  <c r="B61" i="35"/>
  <c r="D36" i="35"/>
  <c r="E36" i="35" l="1"/>
  <c r="B36" i="35"/>
  <c r="C61" i="35"/>
  <c r="D62" i="35"/>
  <c r="C30" i="35"/>
  <c r="D31" i="35"/>
  <c r="D4" i="35"/>
  <c r="C3" i="35"/>
  <c r="E31" i="35" l="1"/>
  <c r="B31" i="35"/>
  <c r="E62" i="35"/>
  <c r="C62" i="35" s="1"/>
  <c r="B62" i="35"/>
  <c r="E4" i="35"/>
  <c r="B4" i="35"/>
  <c r="C36" i="35"/>
  <c r="D37" i="35"/>
  <c r="D17" i="10"/>
  <c r="B17" i="10" s="1"/>
  <c r="E16" i="10"/>
  <c r="C16" i="10" s="1"/>
  <c r="B16" i="10"/>
  <c r="B29" i="10"/>
  <c r="E29" i="10"/>
  <c r="C29" i="10" s="1"/>
  <c r="D30" i="10"/>
  <c r="B30" i="10" s="1"/>
  <c r="E28" i="11"/>
  <c r="C28" i="11" s="1"/>
  <c r="E43" i="10"/>
  <c r="E2" i="10"/>
  <c r="E105" i="8"/>
  <c r="C105" i="8" s="1"/>
  <c r="E63" i="8"/>
  <c r="C63" i="8" s="1"/>
  <c r="E55" i="8"/>
  <c r="C55" i="8" s="1"/>
  <c r="B55" i="8"/>
  <c r="B63" i="8"/>
  <c r="E2" i="8"/>
  <c r="D31" i="10" l="1"/>
  <c r="E30" i="10"/>
  <c r="C30" i="10" s="1"/>
  <c r="B37" i="35"/>
  <c r="E37" i="35"/>
  <c r="D5" i="35"/>
  <c r="C4" i="35"/>
  <c r="D32" i="35"/>
  <c r="C31" i="35"/>
  <c r="D18" i="10"/>
  <c r="E17" i="10"/>
  <c r="C17" i="10" s="1"/>
  <c r="C2" i="8"/>
  <c r="D3" i="8"/>
  <c r="E3" i="8" s="1"/>
  <c r="D4" i="8" s="1"/>
  <c r="D56" i="8"/>
  <c r="C3" i="8" l="1"/>
  <c r="B31" i="10"/>
  <c r="E31" i="10"/>
  <c r="C31" i="10" s="1"/>
  <c r="D32" i="10"/>
  <c r="B3" i="8"/>
  <c r="E32" i="35"/>
  <c r="B32" i="35"/>
  <c r="E5" i="35"/>
  <c r="B5" i="35"/>
  <c r="C37" i="35"/>
  <c r="D38" i="35"/>
  <c r="D19" i="10"/>
  <c r="E18" i="10"/>
  <c r="C18" i="10" s="1"/>
  <c r="B18" i="10"/>
  <c r="E56" i="8"/>
  <c r="B56" i="8"/>
  <c r="E4" i="8"/>
  <c r="B4" i="8"/>
  <c r="B32" i="10" l="1"/>
  <c r="E32" i="10"/>
  <c r="C32" i="10" s="1"/>
  <c r="D33" i="10"/>
  <c r="B38" i="35"/>
  <c r="E38" i="35"/>
  <c r="D6" i="35"/>
  <c r="C5" i="35"/>
  <c r="D33" i="35"/>
  <c r="C32" i="35"/>
  <c r="D20" i="10"/>
  <c r="E19" i="10"/>
  <c r="C19" i="10" s="1"/>
  <c r="B19" i="10"/>
  <c r="D5" i="8"/>
  <c r="C4" i="8"/>
  <c r="C56" i="8"/>
  <c r="D57" i="8"/>
  <c r="E57" i="8" s="1"/>
  <c r="B33" i="10" l="1"/>
  <c r="E33" i="10"/>
  <c r="C33" i="10" s="1"/>
  <c r="D34" i="10"/>
  <c r="E6" i="35"/>
  <c r="B6" i="35"/>
  <c r="C38" i="35"/>
  <c r="D39" i="35"/>
  <c r="B33" i="35"/>
  <c r="E33" i="35"/>
  <c r="C33" i="35" s="1"/>
  <c r="D21" i="10"/>
  <c r="E20" i="10"/>
  <c r="C20" i="10" s="1"/>
  <c r="B20" i="10"/>
  <c r="D58" i="8"/>
  <c r="E58" i="8" s="1"/>
  <c r="C57" i="8"/>
  <c r="E5" i="8"/>
  <c r="B5" i="8"/>
  <c r="B34" i="10" l="1"/>
  <c r="D35" i="10"/>
  <c r="E34" i="10"/>
  <c r="C34" i="10" s="1"/>
  <c r="E39" i="35"/>
  <c r="B39" i="35"/>
  <c r="C6" i="35"/>
  <c r="D7" i="35"/>
  <c r="D22" i="10"/>
  <c r="E21" i="10"/>
  <c r="C21" i="10" s="1"/>
  <c r="B21" i="10"/>
  <c r="D6" i="8"/>
  <c r="C5" i="8"/>
  <c r="D59" i="8"/>
  <c r="E59" i="8" s="1"/>
  <c r="C58" i="8"/>
  <c r="B35" i="10" l="1"/>
  <c r="E35" i="10"/>
  <c r="C35" i="10" s="1"/>
  <c r="D36" i="10"/>
  <c r="E7" i="35"/>
  <c r="B7" i="35"/>
  <c r="D40" i="35"/>
  <c r="C39" i="35"/>
  <c r="D23" i="10"/>
  <c r="E22" i="10"/>
  <c r="C22" i="10" s="1"/>
  <c r="B22" i="10"/>
  <c r="D60" i="8"/>
  <c r="E60" i="8" s="1"/>
  <c r="C59" i="8"/>
  <c r="E6" i="8"/>
  <c r="B6" i="8"/>
  <c r="B36" i="10" l="1"/>
  <c r="D37" i="10"/>
  <c r="E36" i="10"/>
  <c r="C36" i="10" s="1"/>
  <c r="E40" i="35"/>
  <c r="B40" i="35"/>
  <c r="C7" i="35"/>
  <c r="D8" i="35"/>
  <c r="D24" i="10"/>
  <c r="E23" i="10"/>
  <c r="C23" i="10" s="1"/>
  <c r="B23" i="10"/>
  <c r="D7" i="8"/>
  <c r="C6" i="8"/>
  <c r="D61" i="8"/>
  <c r="E61" i="8" s="1"/>
  <c r="C61" i="8" s="1"/>
  <c r="C60" i="8"/>
  <c r="B37" i="10" l="1"/>
  <c r="E37" i="10"/>
  <c r="C37" i="10" s="1"/>
  <c r="D38" i="10"/>
  <c r="B8" i="35"/>
  <c r="E8" i="35"/>
  <c r="D41" i="35"/>
  <c r="C40" i="35"/>
  <c r="D25" i="10"/>
  <c r="D26" i="10" s="1"/>
  <c r="D27" i="10" s="1"/>
  <c r="E24" i="10"/>
  <c r="C24" i="10" s="1"/>
  <c r="B24" i="10"/>
  <c r="E7" i="8"/>
  <c r="B7" i="8"/>
  <c r="B38" i="10" l="1"/>
  <c r="E38" i="10"/>
  <c r="C38" i="10" s="1"/>
  <c r="D39" i="10"/>
  <c r="D40" i="10" s="1"/>
  <c r="C8" i="35"/>
  <c r="D9" i="35"/>
  <c r="E41" i="35"/>
  <c r="B41" i="35"/>
  <c r="E25" i="10"/>
  <c r="C25" i="10" s="1"/>
  <c r="B25" i="10"/>
  <c r="D8" i="8"/>
  <c r="C7" i="8"/>
  <c r="B39" i="10" l="1"/>
  <c r="E39" i="10"/>
  <c r="C39" i="10" s="1"/>
  <c r="B9" i="35"/>
  <c r="E9" i="35"/>
  <c r="C41" i="35"/>
  <c r="D42" i="35"/>
  <c r="E8" i="8"/>
  <c r="B8" i="8"/>
  <c r="E42" i="35" l="1"/>
  <c r="B42" i="35"/>
  <c r="C9" i="35"/>
  <c r="D10" i="35"/>
  <c r="D9" i="8"/>
  <c r="C8" i="8"/>
  <c r="B10" i="35" l="1"/>
  <c r="E10" i="35"/>
  <c r="D43" i="35"/>
  <c r="C42" i="35"/>
  <c r="E9" i="8"/>
  <c r="B9" i="8"/>
  <c r="C10" i="35" l="1"/>
  <c r="D11" i="35"/>
  <c r="B43" i="35"/>
  <c r="E43" i="35"/>
  <c r="D10" i="8"/>
  <c r="C9" i="8"/>
  <c r="E11" i="35" l="1"/>
  <c r="B11" i="35"/>
  <c r="C43" i="35"/>
  <c r="D44" i="35"/>
  <c r="E10" i="8"/>
  <c r="B10" i="8"/>
  <c r="B44" i="35" l="1"/>
  <c r="E44" i="35"/>
  <c r="C11" i="35"/>
  <c r="D12" i="35"/>
  <c r="D11" i="8"/>
  <c r="C10" i="8"/>
  <c r="C44" i="35" l="1"/>
  <c r="D45" i="35"/>
  <c r="B12" i="35"/>
  <c r="E12" i="35"/>
  <c r="E26" i="10"/>
  <c r="C26" i="10" s="1"/>
  <c r="B26" i="10"/>
  <c r="E11" i="8"/>
  <c r="B11" i="8"/>
  <c r="E45" i="35" l="1"/>
  <c r="B45" i="35"/>
  <c r="D13" i="35"/>
  <c r="C12" i="35"/>
  <c r="E27" i="10"/>
  <c r="C27" i="10" s="1"/>
  <c r="B27" i="10"/>
  <c r="B40" i="10"/>
  <c r="E40" i="10"/>
  <c r="C40" i="10" s="1"/>
  <c r="D41" i="10"/>
  <c r="D12" i="8"/>
  <c r="C11" i="8"/>
  <c r="E13" i="35" l="1"/>
  <c r="B13" i="35"/>
  <c r="D46" i="35"/>
  <c r="C45" i="35"/>
  <c r="B41" i="10"/>
  <c r="E41" i="10"/>
  <c r="C41" i="10" s="1"/>
  <c r="E12" i="8"/>
  <c r="B12" i="8"/>
  <c r="B46" i="35" l="1"/>
  <c r="E46" i="35"/>
  <c r="D14" i="35"/>
  <c r="C13" i="35"/>
  <c r="D13" i="8"/>
  <c r="C12" i="8"/>
  <c r="D47" i="35" l="1"/>
  <c r="C46" i="35"/>
  <c r="B14" i="35"/>
  <c r="E14" i="35"/>
  <c r="E13" i="8"/>
  <c r="B13" i="8"/>
  <c r="C14" i="35" l="1"/>
  <c r="D15" i="35"/>
  <c r="E47" i="35"/>
  <c r="B47" i="35"/>
  <c r="D14" i="8"/>
  <c r="C13" i="8"/>
  <c r="B15" i="35" l="1"/>
  <c r="E15" i="35"/>
  <c r="D48" i="35"/>
  <c r="C47" i="35"/>
  <c r="E14" i="8"/>
  <c r="B14" i="8"/>
  <c r="C15" i="35" l="1"/>
  <c r="D16" i="35"/>
  <c r="E48" i="35"/>
  <c r="D49" i="35" s="1"/>
  <c r="B48" i="35"/>
  <c r="D15" i="8"/>
  <c r="C14" i="8"/>
  <c r="E49" i="35" l="1"/>
  <c r="B49" i="35"/>
  <c r="C48" i="35"/>
  <c r="E16" i="35"/>
  <c r="B16" i="35"/>
  <c r="E15" i="8"/>
  <c r="B15" i="8"/>
  <c r="D50" i="35" l="1"/>
  <c r="C49" i="35"/>
  <c r="D17" i="35"/>
  <c r="C16" i="35"/>
  <c r="D16" i="8"/>
  <c r="C15" i="8"/>
  <c r="E50" i="35" l="1"/>
  <c r="B50" i="35"/>
  <c r="E17" i="35"/>
  <c r="B17" i="35"/>
  <c r="E16" i="8"/>
  <c r="B16" i="8"/>
  <c r="D51" i="35" l="1"/>
  <c r="C50" i="35"/>
  <c r="C17" i="35"/>
  <c r="D18" i="35"/>
  <c r="D17" i="8"/>
  <c r="C16" i="8"/>
  <c r="E51" i="35" l="1"/>
  <c r="B51" i="35"/>
  <c r="E18" i="35"/>
  <c r="B18" i="35"/>
  <c r="E17" i="8"/>
  <c r="B17" i="8"/>
  <c r="D52" i="35" l="1"/>
  <c r="C51" i="35"/>
  <c r="D19" i="35"/>
  <c r="C18" i="35"/>
  <c r="D18" i="8"/>
  <c r="C17" i="8"/>
  <c r="E52" i="35" l="1"/>
  <c r="B52" i="35"/>
  <c r="E19" i="35"/>
  <c r="B19" i="35"/>
  <c r="E18" i="8"/>
  <c r="B18" i="8"/>
  <c r="D53" i="35" l="1"/>
  <c r="C52" i="35"/>
  <c r="D20" i="35"/>
  <c r="C19" i="35"/>
  <c r="D19" i="8"/>
  <c r="C18" i="8"/>
  <c r="E53" i="35" l="1"/>
  <c r="B53" i="35"/>
  <c r="E20" i="35"/>
  <c r="B20" i="35"/>
  <c r="E19" i="8"/>
  <c r="B19" i="8"/>
  <c r="D54" i="35" l="1"/>
  <c r="C53" i="35"/>
  <c r="D21" i="35"/>
  <c r="C20" i="35"/>
  <c r="D20" i="8"/>
  <c r="C19" i="8"/>
  <c r="E54" i="35" l="1"/>
  <c r="B54" i="35"/>
  <c r="E21" i="35"/>
  <c r="B21" i="35"/>
  <c r="E20" i="8"/>
  <c r="B20" i="8"/>
  <c r="D55" i="35" l="1"/>
  <c r="C54" i="35"/>
  <c r="D22" i="35"/>
  <c r="C21" i="35"/>
  <c r="D21" i="8"/>
  <c r="C20" i="8"/>
  <c r="E55" i="35" l="1"/>
  <c r="B55" i="35"/>
  <c r="E22" i="35"/>
  <c r="B22" i="35"/>
  <c r="E21" i="8"/>
  <c r="B21" i="8"/>
  <c r="D56" i="35" l="1"/>
  <c r="C55" i="35"/>
  <c r="D23" i="35"/>
  <c r="C22" i="35"/>
  <c r="D22" i="8"/>
  <c r="C21" i="8"/>
  <c r="E56" i="35" l="1"/>
  <c r="B56" i="35"/>
  <c r="B23" i="35"/>
  <c r="E23" i="35"/>
  <c r="E22" i="8"/>
  <c r="B22" i="8"/>
  <c r="C56" i="35" l="1"/>
  <c r="D57" i="35"/>
  <c r="D24" i="35"/>
  <c r="C23" i="35"/>
  <c r="D23" i="8"/>
  <c r="C22" i="8"/>
  <c r="E57" i="35" l="1"/>
  <c r="B57" i="35"/>
  <c r="E24" i="35"/>
  <c r="B24" i="35"/>
  <c r="E23" i="8"/>
  <c r="B23" i="8"/>
  <c r="D58" i="35" l="1"/>
  <c r="C57" i="35"/>
  <c r="D25" i="35"/>
  <c r="C24" i="35"/>
  <c r="D24" i="8"/>
  <c r="C23" i="8"/>
  <c r="E58" i="35" l="1"/>
  <c r="C58" i="35" s="1"/>
  <c r="B58" i="35"/>
  <c r="E25" i="35"/>
  <c r="B25" i="35"/>
  <c r="E24" i="8"/>
  <c r="D25" i="8" s="1"/>
  <c r="B24" i="8"/>
  <c r="D26" i="35" l="1"/>
  <c r="C25" i="35"/>
  <c r="C24" i="8"/>
  <c r="E26" i="35" l="1"/>
  <c r="B26" i="35"/>
  <c r="C26" i="35" l="1"/>
  <c r="D27" i="35"/>
  <c r="E25" i="8"/>
  <c r="B25" i="8"/>
  <c r="E27" i="35" l="1"/>
  <c r="C27" i="35" s="1"/>
  <c r="B27" i="35"/>
  <c r="D26" i="8"/>
  <c r="C25" i="8"/>
  <c r="E26" i="8" l="1"/>
  <c r="B26" i="8"/>
  <c r="D27" i="8" l="1"/>
  <c r="C26" i="8"/>
  <c r="E27" i="8" l="1"/>
  <c r="B27" i="8"/>
  <c r="D28" i="8" l="1"/>
  <c r="C27" i="8"/>
  <c r="E28" i="8" l="1"/>
  <c r="B28" i="8"/>
  <c r="D29" i="8" l="1"/>
  <c r="C28" i="8"/>
  <c r="E29" i="8" l="1"/>
  <c r="B29" i="8"/>
  <c r="D30" i="8" l="1"/>
  <c r="C29" i="8"/>
  <c r="E30" i="8" l="1"/>
  <c r="B30" i="8"/>
  <c r="D31" i="8" l="1"/>
  <c r="C30" i="8"/>
  <c r="E31" i="8" l="1"/>
  <c r="B31" i="8"/>
  <c r="D32" i="8" l="1"/>
  <c r="C31" i="8"/>
  <c r="E32" i="8" l="1"/>
  <c r="D33" i="8" s="1"/>
  <c r="B32" i="8"/>
  <c r="B33" i="8" l="1"/>
  <c r="E33" i="8"/>
  <c r="C32" i="8"/>
  <c r="C33" i="8" l="1"/>
  <c r="D34" i="8"/>
  <c r="B34" i="8" l="1"/>
  <c r="E34" i="8"/>
  <c r="E2" i="11"/>
  <c r="C2" i="11" s="1"/>
  <c r="C34" i="8" l="1"/>
  <c r="D35" i="8"/>
  <c r="B35" i="8" l="1"/>
  <c r="E35" i="8"/>
  <c r="C35" i="8" l="1"/>
  <c r="D36" i="8"/>
  <c r="B36" i="8" l="1"/>
  <c r="E36" i="8"/>
  <c r="C36" i="8" l="1"/>
  <c r="D37" i="8"/>
  <c r="B37" i="8" l="1"/>
  <c r="E37" i="8"/>
  <c r="C37" i="8" l="1"/>
  <c r="D38" i="8"/>
  <c r="B38" i="8" l="1"/>
  <c r="E38" i="8"/>
  <c r="C38" i="8" l="1"/>
  <c r="D39" i="8"/>
  <c r="B39" i="8" l="1"/>
  <c r="E39" i="8"/>
  <c r="D40" i="8" s="1"/>
  <c r="E40" i="8" l="1"/>
  <c r="B40" i="8"/>
  <c r="C39" i="8"/>
  <c r="D41" i="8" l="1"/>
  <c r="B41" i="8" s="1"/>
  <c r="C40" i="8"/>
  <c r="F22" i="34"/>
  <c r="F21" i="34"/>
  <c r="F11" i="34"/>
  <c r="F10" i="34"/>
  <c r="F8" i="34"/>
  <c r="F7" i="34"/>
  <c r="F5" i="34"/>
  <c r="F3" i="34"/>
  <c r="F2" i="34"/>
  <c r="E41" i="8" l="1"/>
  <c r="D44" i="10"/>
  <c r="D45" i="10" s="1"/>
  <c r="C43" i="10"/>
  <c r="B43" i="10"/>
  <c r="D3" i="10"/>
  <c r="B3" i="10" s="1"/>
  <c r="C2" i="10"/>
  <c r="B2" i="10"/>
  <c r="D106" i="8"/>
  <c r="B105" i="8"/>
  <c r="D64" i="8"/>
  <c r="D29" i="11"/>
  <c r="E29" i="11" s="1"/>
  <c r="C29" i="11" s="1"/>
  <c r="B28" i="11"/>
  <c r="B2" i="11"/>
  <c r="D3" i="11"/>
  <c r="B3" i="11" s="1"/>
  <c r="B29" i="11" l="1"/>
  <c r="C41" i="8"/>
  <c r="D42" i="8"/>
  <c r="D107" i="8"/>
  <c r="E107" i="8" s="1"/>
  <c r="C107" i="8" s="1"/>
  <c r="E106" i="8"/>
  <c r="C106" i="8" s="1"/>
  <c r="D65" i="8"/>
  <c r="B64" i="8"/>
  <c r="E64" i="8"/>
  <c r="C64" i="8" s="1"/>
  <c r="B58" i="8"/>
  <c r="B57" i="8"/>
  <c r="B106" i="8"/>
  <c r="D4" i="11"/>
  <c r="E4" i="11" s="1"/>
  <c r="C4" i="11" s="1"/>
  <c r="E3" i="11"/>
  <c r="C3" i="11" s="1"/>
  <c r="D30" i="11"/>
  <c r="E30" i="11" s="1"/>
  <c r="C30" i="11" s="1"/>
  <c r="B59" i="8"/>
  <c r="D66" i="8"/>
  <c r="B44" i="10"/>
  <c r="E3" i="10"/>
  <c r="C3" i="10" s="1"/>
  <c r="B45" i="10"/>
  <c r="D46" i="10"/>
  <c r="E45" i="10"/>
  <c r="C45" i="10" s="1"/>
  <c r="E44" i="10"/>
  <c r="C44" i="10" s="1"/>
  <c r="D4" i="10"/>
  <c r="D5" i="11" l="1"/>
  <c r="E5" i="11" s="1"/>
  <c r="C5" i="11" s="1"/>
  <c r="B4" i="11"/>
  <c r="B107" i="8"/>
  <c r="B42" i="8"/>
  <c r="E42" i="8"/>
  <c r="D108" i="8"/>
  <c r="E108" i="8" s="1"/>
  <c r="C108" i="8" s="1"/>
  <c r="E66" i="8"/>
  <c r="C66" i="8" s="1"/>
  <c r="B66" i="8"/>
  <c r="B65" i="8"/>
  <c r="E65" i="8"/>
  <c r="C65" i="8" s="1"/>
  <c r="D31" i="11"/>
  <c r="E31" i="11" s="1"/>
  <c r="C31" i="11" s="1"/>
  <c r="B30" i="11"/>
  <c r="D6" i="11"/>
  <c r="E6" i="11" s="1"/>
  <c r="C6" i="11" s="1"/>
  <c r="B5" i="11"/>
  <c r="D67" i="8"/>
  <c r="B60" i="8"/>
  <c r="B2" i="8"/>
  <c r="B4" i="10"/>
  <c r="D5" i="10"/>
  <c r="E4" i="10"/>
  <c r="C4" i="10" s="1"/>
  <c r="D47" i="10"/>
  <c r="B46" i="10"/>
  <c r="E46" i="10"/>
  <c r="C46" i="10" s="1"/>
  <c r="D43" i="8" l="1"/>
  <c r="C42" i="8"/>
  <c r="D109" i="8"/>
  <c r="E109" i="8" s="1"/>
  <c r="C109" i="8" s="1"/>
  <c r="B108" i="8"/>
  <c r="E67" i="8"/>
  <c r="C67" i="8" s="1"/>
  <c r="B67" i="8"/>
  <c r="D32" i="11"/>
  <c r="E32" i="11" s="1"/>
  <c r="C32" i="11" s="1"/>
  <c r="B31" i="11"/>
  <c r="B6" i="11"/>
  <c r="D7" i="11"/>
  <c r="E7" i="11" s="1"/>
  <c r="C7" i="11" s="1"/>
  <c r="B109" i="8"/>
  <c r="D110" i="8"/>
  <c r="E110" i="8" s="1"/>
  <c r="C110" i="8" s="1"/>
  <c r="B61" i="8"/>
  <c r="D68" i="8"/>
  <c r="B5" i="10"/>
  <c r="E5" i="10"/>
  <c r="C5" i="10" s="1"/>
  <c r="D6" i="10"/>
  <c r="B47" i="10"/>
  <c r="D48" i="10"/>
  <c r="E47" i="10"/>
  <c r="C47" i="10" s="1"/>
  <c r="B43" i="8" l="1"/>
  <c r="E43" i="8"/>
  <c r="E68" i="8"/>
  <c r="C68" i="8" s="1"/>
  <c r="B68" i="8"/>
  <c r="D33" i="11"/>
  <c r="E33" i="11" s="1"/>
  <c r="C33" i="11" s="1"/>
  <c r="B32" i="11"/>
  <c r="B7" i="11"/>
  <c r="D8" i="11"/>
  <c r="E8" i="11" s="1"/>
  <c r="C8" i="11" s="1"/>
  <c r="B110" i="8"/>
  <c r="D111" i="8"/>
  <c r="E111" i="8" s="1"/>
  <c r="C111" i="8" s="1"/>
  <c r="D69" i="8"/>
  <c r="B6" i="10"/>
  <c r="D7" i="10"/>
  <c r="E6" i="10"/>
  <c r="C6" i="10" s="1"/>
  <c r="B48" i="10"/>
  <c r="E48" i="10"/>
  <c r="C48" i="10" s="1"/>
  <c r="D49" i="10"/>
  <c r="C43" i="8" l="1"/>
  <c r="D44" i="8"/>
  <c r="B69" i="8"/>
  <c r="E69" i="8"/>
  <c r="C69" i="8" s="1"/>
  <c r="D34" i="11"/>
  <c r="E34" i="11" s="1"/>
  <c r="C34" i="11" s="1"/>
  <c r="B33" i="11"/>
  <c r="D9" i="11"/>
  <c r="E9" i="11" s="1"/>
  <c r="C9" i="11" s="1"/>
  <c r="B8" i="11"/>
  <c r="B111" i="8"/>
  <c r="D112" i="8"/>
  <c r="E112" i="8" s="1"/>
  <c r="C112" i="8" s="1"/>
  <c r="D70" i="8"/>
  <c r="B7" i="10"/>
  <c r="D8" i="10"/>
  <c r="E7" i="10"/>
  <c r="C7" i="10" s="1"/>
  <c r="E49" i="10"/>
  <c r="C49" i="10" s="1"/>
  <c r="B49" i="10"/>
  <c r="D50" i="10"/>
  <c r="E44" i="8" l="1"/>
  <c r="B44" i="8"/>
  <c r="B70" i="8"/>
  <c r="E70" i="8"/>
  <c r="C70" i="8" s="1"/>
  <c r="B34" i="11"/>
  <c r="D35" i="11"/>
  <c r="E35" i="11" s="1"/>
  <c r="C35" i="11" s="1"/>
  <c r="D10" i="11"/>
  <c r="E10" i="11" s="1"/>
  <c r="C10" i="11" s="1"/>
  <c r="B9" i="11"/>
  <c r="B112" i="8"/>
  <c r="D113" i="8"/>
  <c r="D71" i="8"/>
  <c r="B8" i="10"/>
  <c r="E8" i="10"/>
  <c r="C8" i="10" s="1"/>
  <c r="D9" i="10"/>
  <c r="B50" i="10"/>
  <c r="E50" i="10"/>
  <c r="C50" i="10" s="1"/>
  <c r="D51" i="10"/>
  <c r="D52" i="10" s="1"/>
  <c r="D45" i="8" l="1"/>
  <c r="C44" i="8"/>
  <c r="E113" i="8"/>
  <c r="C113" i="8" s="1"/>
  <c r="B113" i="8"/>
  <c r="B71" i="8"/>
  <c r="E71" i="8"/>
  <c r="C71" i="8" s="1"/>
  <c r="D36" i="11"/>
  <c r="E36" i="11" s="1"/>
  <c r="C36" i="11" s="1"/>
  <c r="B35" i="11"/>
  <c r="B10" i="11"/>
  <c r="D11" i="11"/>
  <c r="E11" i="11" s="1"/>
  <c r="C11" i="11" s="1"/>
  <c r="E52" i="10"/>
  <c r="C52" i="10" s="1"/>
  <c r="D53" i="10"/>
  <c r="B52" i="10"/>
  <c r="D114" i="8"/>
  <c r="E114" i="8" s="1"/>
  <c r="C114" i="8" s="1"/>
  <c r="D72" i="8"/>
  <c r="B9" i="10"/>
  <c r="E9" i="10"/>
  <c r="C9" i="10" s="1"/>
  <c r="D10" i="10"/>
  <c r="E51" i="10"/>
  <c r="C51" i="10" s="1"/>
  <c r="B51" i="10"/>
  <c r="E45" i="8" l="1"/>
  <c r="B45" i="8"/>
  <c r="B72" i="8"/>
  <c r="E72" i="8"/>
  <c r="C72" i="8" s="1"/>
  <c r="D37" i="11"/>
  <c r="E37" i="11" s="1"/>
  <c r="C37" i="11" s="1"/>
  <c r="B36" i="11"/>
  <c r="B11" i="11"/>
  <c r="D12" i="11"/>
  <c r="E12" i="11" s="1"/>
  <c r="C12" i="11" s="1"/>
  <c r="D54" i="10"/>
  <c r="D55" i="10" s="1"/>
  <c r="E53" i="10"/>
  <c r="C53" i="10" s="1"/>
  <c r="B53" i="10"/>
  <c r="D115" i="8"/>
  <c r="E115" i="8" s="1"/>
  <c r="C115" i="8" s="1"/>
  <c r="B114" i="8"/>
  <c r="D73" i="8"/>
  <c r="B10" i="10"/>
  <c r="E10" i="10"/>
  <c r="C10" i="10" s="1"/>
  <c r="D11" i="10"/>
  <c r="C45" i="8" l="1"/>
  <c r="D46" i="8"/>
  <c r="B73" i="8"/>
  <c r="E73" i="8"/>
  <c r="C73" i="8" s="1"/>
  <c r="B37" i="11"/>
  <c r="D38" i="11"/>
  <c r="E38" i="11" s="1"/>
  <c r="C38" i="11" s="1"/>
  <c r="B12" i="11"/>
  <c r="D13" i="11"/>
  <c r="E13" i="11" s="1"/>
  <c r="C13" i="11" s="1"/>
  <c r="B54" i="10"/>
  <c r="E54" i="10"/>
  <c r="C54" i="10" s="1"/>
  <c r="B115" i="8"/>
  <c r="D116" i="8"/>
  <c r="E116" i="8" s="1"/>
  <c r="C116" i="8" s="1"/>
  <c r="D74" i="8"/>
  <c r="D12" i="10"/>
  <c r="D13" i="10" s="1"/>
  <c r="E11" i="10"/>
  <c r="C11" i="10" s="1"/>
  <c r="B11" i="10"/>
  <c r="B46" i="8" l="1"/>
  <c r="E46" i="8"/>
  <c r="B74" i="8"/>
  <c r="E74" i="8"/>
  <c r="C74" i="8" s="1"/>
  <c r="B38" i="11"/>
  <c r="D39" i="11"/>
  <c r="E39" i="11" s="1"/>
  <c r="C39" i="11" s="1"/>
  <c r="B13" i="11"/>
  <c r="D14" i="11"/>
  <c r="E14" i="11" s="1"/>
  <c r="C14" i="11" s="1"/>
  <c r="D56" i="10"/>
  <c r="E55" i="10"/>
  <c r="C55" i="10" s="1"/>
  <c r="B55" i="10"/>
  <c r="B116" i="8"/>
  <c r="D117" i="8"/>
  <c r="E117" i="8" s="1"/>
  <c r="C117" i="8" s="1"/>
  <c r="D75" i="8"/>
  <c r="E12" i="10"/>
  <c r="C12" i="10" s="1"/>
  <c r="B12" i="10"/>
  <c r="C46" i="8" l="1"/>
  <c r="D47" i="8"/>
  <c r="B75" i="8"/>
  <c r="E75" i="8"/>
  <c r="C75" i="8" s="1"/>
  <c r="B39" i="11"/>
  <c r="D40" i="11"/>
  <c r="E40" i="11" s="1"/>
  <c r="C40" i="11" s="1"/>
  <c r="D15" i="11"/>
  <c r="E15" i="11" s="1"/>
  <c r="C15" i="11" s="1"/>
  <c r="B14" i="11"/>
  <c r="D57" i="10"/>
  <c r="B56" i="10"/>
  <c r="E56" i="10"/>
  <c r="C56" i="10" s="1"/>
  <c r="D118" i="8"/>
  <c r="E118" i="8" s="1"/>
  <c r="C118" i="8" s="1"/>
  <c r="B117" i="8"/>
  <c r="D76" i="8"/>
  <c r="B47" i="8" l="1"/>
  <c r="E47" i="8"/>
  <c r="B76" i="8"/>
  <c r="E76" i="8"/>
  <c r="C76" i="8" s="1"/>
  <c r="B40" i="11"/>
  <c r="D41" i="11"/>
  <c r="E41" i="11" s="1"/>
  <c r="C41" i="11" s="1"/>
  <c r="D16" i="11"/>
  <c r="E16" i="11" s="1"/>
  <c r="C16" i="11" s="1"/>
  <c r="B15" i="11"/>
  <c r="E57" i="10"/>
  <c r="C57" i="10" s="1"/>
  <c r="B57" i="10"/>
  <c r="D58" i="10"/>
  <c r="B118" i="8"/>
  <c r="D119" i="8"/>
  <c r="E119" i="8" s="1"/>
  <c r="C119" i="8" s="1"/>
  <c r="D77" i="8"/>
  <c r="C47" i="8" l="1"/>
  <c r="D48" i="8"/>
  <c r="B77" i="8"/>
  <c r="E77" i="8"/>
  <c r="C77" i="8" s="1"/>
  <c r="B41" i="11"/>
  <c r="D42" i="11"/>
  <c r="E42" i="11" s="1"/>
  <c r="C42" i="11" s="1"/>
  <c r="D17" i="11"/>
  <c r="E17" i="11" s="1"/>
  <c r="C17" i="11" s="1"/>
  <c r="B16" i="11"/>
  <c r="D59" i="10"/>
  <c r="E58" i="10"/>
  <c r="C58" i="10" s="1"/>
  <c r="B58" i="10"/>
  <c r="B119" i="8"/>
  <c r="D120" i="8"/>
  <c r="E120" i="8" s="1"/>
  <c r="C120" i="8" s="1"/>
  <c r="D78" i="8"/>
  <c r="B48" i="8" l="1"/>
  <c r="E48" i="8"/>
  <c r="B13" i="10"/>
  <c r="D14" i="10"/>
  <c r="E13" i="10"/>
  <c r="C13" i="10" s="1"/>
  <c r="B78" i="8"/>
  <c r="E78" i="8"/>
  <c r="C78" i="8" s="1"/>
  <c r="B42" i="11"/>
  <c r="D43" i="11"/>
  <c r="E43" i="11" s="1"/>
  <c r="C43" i="11" s="1"/>
  <c r="D18" i="11"/>
  <c r="B17" i="11"/>
  <c r="D60" i="10"/>
  <c r="E59" i="10"/>
  <c r="C59" i="10" s="1"/>
  <c r="B59" i="10"/>
  <c r="D121" i="8"/>
  <c r="E121" i="8" s="1"/>
  <c r="C121" i="8" s="1"/>
  <c r="B120" i="8"/>
  <c r="D79" i="8"/>
  <c r="E18" i="11" l="1"/>
  <c r="C18" i="11" s="1"/>
  <c r="B18" i="11"/>
  <c r="C48" i="8"/>
  <c r="D49" i="8"/>
  <c r="E14" i="10"/>
  <c r="C14" i="10" s="1"/>
  <c r="B14" i="10"/>
  <c r="B79" i="8"/>
  <c r="E79" i="8"/>
  <c r="C79" i="8" s="1"/>
  <c r="D44" i="11"/>
  <c r="E44" i="11" s="1"/>
  <c r="C44" i="11" s="1"/>
  <c r="B43" i="11"/>
  <c r="D19" i="11"/>
  <c r="E19" i="11" s="1"/>
  <c r="C19" i="11" s="1"/>
  <c r="D61" i="10"/>
  <c r="B60" i="10"/>
  <c r="E60" i="10"/>
  <c r="C60" i="10" s="1"/>
  <c r="D122" i="8"/>
  <c r="E122" i="8" s="1"/>
  <c r="C122" i="8" s="1"/>
  <c r="B121" i="8"/>
  <c r="D80" i="8"/>
  <c r="B49" i="8" l="1"/>
  <c r="E49" i="8"/>
  <c r="E80" i="8"/>
  <c r="C80" i="8" s="1"/>
  <c r="B80" i="8"/>
  <c r="D45" i="11"/>
  <c r="E45" i="11" s="1"/>
  <c r="C45" i="11" s="1"/>
  <c r="B44" i="11"/>
  <c r="D20" i="11"/>
  <c r="E20" i="11" s="1"/>
  <c r="C20" i="11" s="1"/>
  <c r="B19" i="11"/>
  <c r="E61" i="10"/>
  <c r="C61" i="10" s="1"/>
  <c r="B61" i="10"/>
  <c r="D62" i="10"/>
  <c r="D123" i="8"/>
  <c r="E123" i="8" s="1"/>
  <c r="C123" i="8" s="1"/>
  <c r="B122" i="8"/>
  <c r="D81" i="8"/>
  <c r="C49" i="8" l="1"/>
  <c r="D50" i="8"/>
  <c r="E50" i="8" s="1"/>
  <c r="D51" i="8" s="1"/>
  <c r="E81" i="8"/>
  <c r="C81" i="8" s="1"/>
  <c r="B81" i="8"/>
  <c r="D46" i="11"/>
  <c r="E46" i="11" s="1"/>
  <c r="C46" i="11" s="1"/>
  <c r="B45" i="11"/>
  <c r="B20" i="11"/>
  <c r="D21" i="11"/>
  <c r="E21" i="11" s="1"/>
  <c r="C21" i="11" s="1"/>
  <c r="E62" i="10"/>
  <c r="C62" i="10" s="1"/>
  <c r="B62" i="10"/>
  <c r="D63" i="10"/>
  <c r="D124" i="8"/>
  <c r="E124" i="8" s="1"/>
  <c r="C124" i="8" s="1"/>
  <c r="B123" i="8"/>
  <c r="D82" i="8"/>
  <c r="B51" i="8" l="1"/>
  <c r="E51" i="8"/>
  <c r="B50" i="8"/>
  <c r="C50" i="8"/>
  <c r="E82" i="8"/>
  <c r="C82" i="8" s="1"/>
  <c r="B82" i="8"/>
  <c r="B46" i="11"/>
  <c r="D47" i="11"/>
  <c r="B21" i="11"/>
  <c r="D22" i="11"/>
  <c r="B63" i="10"/>
  <c r="D64" i="10"/>
  <c r="E63" i="10"/>
  <c r="C63" i="10" s="1"/>
  <c r="B124" i="8"/>
  <c r="D125" i="8"/>
  <c r="E125" i="8" s="1"/>
  <c r="C125" i="8" s="1"/>
  <c r="D83" i="8"/>
  <c r="E22" i="11" l="1"/>
  <c r="C22" i="11" s="1"/>
  <c r="D23" i="11"/>
  <c r="B23" i="11" s="1"/>
  <c r="D48" i="11"/>
  <c r="E47" i="11"/>
  <c r="C47" i="11" s="1"/>
  <c r="C51" i="8"/>
  <c r="D52" i="8"/>
  <c r="E83" i="8"/>
  <c r="C83" i="8" s="1"/>
  <c r="B83" i="8"/>
  <c r="B47" i="11"/>
  <c r="B22" i="11"/>
  <c r="D65" i="10"/>
  <c r="E64" i="10"/>
  <c r="C64" i="10" s="1"/>
  <c r="B64" i="10"/>
  <c r="B125" i="8"/>
  <c r="D126" i="8"/>
  <c r="E126" i="8" s="1"/>
  <c r="C126" i="8" s="1"/>
  <c r="D84" i="8"/>
  <c r="B48" i="11" l="1"/>
  <c r="D49" i="11"/>
  <c r="E48" i="11"/>
  <c r="C48" i="11" s="1"/>
  <c r="B52" i="8"/>
  <c r="E52" i="8"/>
  <c r="E84" i="8"/>
  <c r="C84" i="8" s="1"/>
  <c r="B84" i="8"/>
  <c r="D66" i="10"/>
  <c r="E65" i="10"/>
  <c r="C65" i="10" s="1"/>
  <c r="B65" i="10"/>
  <c r="B126" i="8"/>
  <c r="D127" i="8"/>
  <c r="E127" i="8" s="1"/>
  <c r="C127" i="8" s="1"/>
  <c r="D85" i="8"/>
  <c r="E49" i="11" l="1"/>
  <c r="C49" i="11" s="1"/>
  <c r="D50" i="11"/>
  <c r="B49" i="11"/>
  <c r="D53" i="8"/>
  <c r="C52" i="8"/>
  <c r="E85" i="8"/>
  <c r="C85" i="8" s="1"/>
  <c r="B85" i="8"/>
  <c r="E66" i="10"/>
  <c r="C66" i="10" s="1"/>
  <c r="B66" i="10"/>
  <c r="B127" i="8"/>
  <c r="D128" i="8"/>
  <c r="E128" i="8" s="1"/>
  <c r="C128" i="8" s="1"/>
  <c r="D86" i="8"/>
  <c r="D51" i="11" l="1"/>
  <c r="E50" i="11"/>
  <c r="C50" i="11" s="1"/>
  <c r="B50" i="11"/>
  <c r="E53" i="8"/>
  <c r="C53" i="8" s="1"/>
  <c r="B53" i="8"/>
  <c r="E86" i="8"/>
  <c r="C86" i="8" s="1"/>
  <c r="B86" i="8"/>
  <c r="B128" i="8"/>
  <c r="D129" i="8"/>
  <c r="E129" i="8" s="1"/>
  <c r="C129" i="8" s="1"/>
  <c r="D87" i="8"/>
  <c r="E51" i="11" l="1"/>
  <c r="C51" i="11" s="1"/>
  <c r="B51" i="11"/>
  <c r="B87" i="8"/>
  <c r="E87" i="8"/>
  <c r="C87" i="8" s="1"/>
  <c r="D130" i="8"/>
  <c r="E130" i="8" s="1"/>
  <c r="C130" i="8" s="1"/>
  <c r="B129" i="8"/>
  <c r="D88" i="8"/>
  <c r="B88" i="8" l="1"/>
  <c r="E88" i="8"/>
  <c r="C88" i="8" s="1"/>
  <c r="D131" i="8"/>
  <c r="E131" i="8" s="1"/>
  <c r="C131" i="8" s="1"/>
  <c r="B130" i="8"/>
  <c r="D89" i="8"/>
  <c r="B89" i="8" l="1"/>
  <c r="E89" i="8"/>
  <c r="C89" i="8" s="1"/>
  <c r="D132" i="8"/>
  <c r="E132" i="8" s="1"/>
  <c r="C132" i="8" s="1"/>
  <c r="B131" i="8"/>
  <c r="D90" i="8"/>
  <c r="B90" i="8" l="1"/>
  <c r="E90" i="8"/>
  <c r="C90" i="8" s="1"/>
  <c r="D133" i="8"/>
  <c r="E133" i="8" s="1"/>
  <c r="C133" i="8" s="1"/>
  <c r="B132" i="8"/>
  <c r="D91" i="8"/>
  <c r="B91" i="8" l="1"/>
  <c r="E91" i="8"/>
  <c r="C91" i="8" s="1"/>
  <c r="D134" i="8"/>
  <c r="E134" i="8" s="1"/>
  <c r="C134" i="8" s="1"/>
  <c r="B133" i="8"/>
  <c r="D92" i="8"/>
  <c r="E92" i="8" l="1"/>
  <c r="C92" i="8" s="1"/>
  <c r="B92" i="8"/>
  <c r="D135" i="8"/>
  <c r="E135" i="8" s="1"/>
  <c r="C135" i="8" s="1"/>
  <c r="B134" i="8"/>
  <c r="D93" i="8"/>
  <c r="B93" i="8" l="1"/>
  <c r="E93" i="8"/>
  <c r="C93" i="8" s="1"/>
  <c r="B135" i="8"/>
  <c r="D136" i="8"/>
  <c r="D137" i="8" s="1"/>
  <c r="D94" i="8"/>
  <c r="E137" i="8" l="1"/>
  <c r="C137" i="8" s="1"/>
  <c r="D138" i="8"/>
  <c r="B137" i="8"/>
  <c r="B94" i="8"/>
  <c r="E94" i="8"/>
  <c r="C94" i="8" s="1"/>
  <c r="B136" i="8"/>
  <c r="E136" i="8"/>
  <c r="C136" i="8" s="1"/>
  <c r="D95" i="8"/>
  <c r="D96" i="8" s="1"/>
  <c r="E23" i="11" l="1"/>
  <c r="C23" i="11" s="1"/>
  <c r="D24" i="11"/>
  <c r="D97" i="8"/>
  <c r="B96" i="8"/>
  <c r="E96" i="8"/>
  <c r="C96" i="8" s="1"/>
  <c r="E138" i="8"/>
  <c r="C138" i="8" s="1"/>
  <c r="B138" i="8"/>
  <c r="D139" i="8"/>
  <c r="B95" i="8"/>
  <c r="E95" i="8"/>
  <c r="C95" i="8" s="1"/>
  <c r="D25" i="11" l="1"/>
  <c r="B24" i="11"/>
  <c r="E24" i="11"/>
  <c r="C24" i="11" s="1"/>
  <c r="E139" i="8"/>
  <c r="C139" i="8" s="1"/>
  <c r="D140" i="8"/>
  <c r="B139" i="8"/>
  <c r="E97" i="8"/>
  <c r="C97" i="8" s="1"/>
  <c r="D98" i="8"/>
  <c r="B97" i="8"/>
  <c r="E25" i="11" l="1"/>
  <c r="C25" i="11" s="1"/>
  <c r="D26" i="11"/>
  <c r="B25" i="11"/>
  <c r="E140" i="8"/>
  <c r="C140" i="8" s="1"/>
  <c r="D141" i="8"/>
  <c r="B140" i="8"/>
  <c r="D99" i="8"/>
  <c r="E98" i="8"/>
  <c r="C98" i="8" s="1"/>
  <c r="B98" i="8"/>
  <c r="E26" i="11" l="1"/>
  <c r="C26" i="11" s="1"/>
  <c r="B26" i="11"/>
  <c r="E99" i="8"/>
  <c r="C99" i="8" s="1"/>
  <c r="B99" i="8"/>
  <c r="D100" i="8"/>
  <c r="E141" i="8"/>
  <c r="C141" i="8" s="1"/>
  <c r="D142" i="8"/>
  <c r="B141" i="8"/>
  <c r="E142" i="8" l="1"/>
  <c r="C142" i="8" s="1"/>
  <c r="D143" i="8"/>
  <c r="B142" i="8"/>
  <c r="B100" i="8"/>
  <c r="D101" i="8"/>
  <c r="E100" i="8"/>
  <c r="C100" i="8" s="1"/>
  <c r="D102" i="8" l="1"/>
  <c r="E101" i="8"/>
  <c r="C101" i="8" s="1"/>
  <c r="B101" i="8"/>
  <c r="E143" i="8"/>
  <c r="C143" i="8" s="1"/>
  <c r="D144" i="8"/>
  <c r="B143" i="8"/>
  <c r="E144" i="8" l="1"/>
  <c r="C144" i="8" s="1"/>
  <c r="B144" i="8"/>
  <c r="D103" i="8"/>
  <c r="B102" i="8"/>
  <c r="E102" i="8"/>
  <c r="C102" i="8" s="1"/>
  <c r="E103" i="8" l="1"/>
  <c r="C103" i="8" s="1"/>
  <c r="B103" i="8"/>
</calcChain>
</file>

<file path=xl/sharedStrings.xml><?xml version="1.0" encoding="utf-8"?>
<sst xmlns="http://schemas.openxmlformats.org/spreadsheetml/2006/main" count="1234" uniqueCount="431">
  <si>
    <t>Version</t>
    <phoneticPr fontId="1" type="noConversion"/>
  </si>
  <si>
    <t>Changes</t>
    <phoneticPr fontId="1" type="noConversion"/>
  </si>
  <si>
    <t>Change Date</t>
    <phoneticPr fontId="1" type="noConversion"/>
  </si>
  <si>
    <t>External Firmware Version</t>
  </si>
  <si>
    <t>v1.01</t>
  </si>
  <si>
    <t>Inherits the Modbus address table of the AcuDC-260 series.</t>
  </si>
  <si>
    <t>/</t>
  </si>
  <si>
    <t>v1.02</t>
  </si>
  <si>
    <t>1. "TransactionLog" Sheet is added
2. Add "Clear Transaction Log" &amp; "Clear Echilog" in Basic Configuration--&gt;Basic Meter Settings
3. Add [transaction id  for channel x in charging] to [TransactionLog]</t>
  </si>
  <si>
    <t>1. Added a “transaction timeout 2 (seconds)” register to the Setting block in the TransactionLog sheet.
2. Added a “transaction is in charging” state to the OCMF file generate state register in the TransactionLog sheet.</t>
  </si>
  <si>
    <t>Default year is set to [2024] and default week is set to [1] in [Real-time clock]</t>
  </si>
  <si>
    <t>v1.02p03</t>
  </si>
  <si>
    <t>Change length of public key from 65 bytes to 91 bytes.</t>
  </si>
  <si>
    <t>v1.02p08</t>
  </si>
  <si>
    <t>Block</t>
  </si>
  <si>
    <t>Sector</t>
  </si>
  <si>
    <t>Sheet</t>
  </si>
  <si>
    <t>Start</t>
    <phoneticPr fontId="1" type="noConversion"/>
  </si>
  <si>
    <t>End</t>
    <phoneticPr fontId="1" type="noConversion"/>
  </si>
  <si>
    <t>Length(reg num)</t>
  </si>
  <si>
    <t>Comments</t>
  </si>
  <si>
    <t>Basic Configuration</t>
  </si>
  <si>
    <t>Basic Meter Settings</t>
  </si>
  <si>
    <t>0x1000</t>
  </si>
  <si>
    <t>0x1036</t>
  </si>
  <si>
    <t>Real-Time Clock</t>
  </si>
  <si>
    <t>0x103F</t>
  </si>
  <si>
    <t>0x1045</t>
  </si>
  <si>
    <t>Readings</t>
  </si>
  <si>
    <t>Real-Time Parameters (float)</t>
  </si>
  <si>
    <t>0x3000</t>
  </si>
  <si>
    <t>0x3023</t>
  </si>
  <si>
    <t>Real-time Parameters (float) 20ms</t>
  </si>
  <si>
    <t>0x3100</t>
  </si>
  <si>
    <t>0x3117</t>
  </si>
  <si>
    <t>Real-Time Parameters (int)</t>
  </si>
  <si>
    <t>0x3200</t>
  </si>
  <si>
    <t>0x3211</t>
  </si>
  <si>
    <t>Energy and Charge (double)</t>
  </si>
  <si>
    <t>0x4000</t>
  </si>
  <si>
    <t>0x405F</t>
  </si>
  <si>
    <t>Max/Min</t>
  </si>
  <si>
    <t>Max</t>
  </si>
  <si>
    <t>0x4136</t>
  </si>
  <si>
    <t>0x41C5</t>
  </si>
  <si>
    <t>Min</t>
  </si>
  <si>
    <t>0x41E5</t>
  </si>
  <si>
    <t>0x4244</t>
  </si>
  <si>
    <t>TransactionLog</t>
  </si>
  <si>
    <t>Setting</t>
  </si>
  <si>
    <t>0x5000</t>
  </si>
  <si>
    <t>0x508E</t>
  </si>
  <si>
    <t>Block &amp; Id</t>
  </si>
  <si>
    <t>0x5100</t>
  </si>
  <si>
    <t>0x5106</t>
  </si>
  <si>
    <t>Reading</t>
  </si>
  <si>
    <t>0x5200</t>
  </si>
  <si>
    <t>0x548B</t>
  </si>
  <si>
    <t>Status</t>
  </si>
  <si>
    <t>0x5500</t>
  </si>
  <si>
    <t>0x5504</t>
  </si>
  <si>
    <t>Echilog</t>
    <phoneticPr fontId="2" type="noConversion"/>
  </si>
  <si>
    <t>Status</t>
    <phoneticPr fontId="2" type="noConversion"/>
  </si>
  <si>
    <t>0x5700</t>
    <phoneticPr fontId="2" type="noConversion"/>
  </si>
  <si>
    <t>0x5703</t>
  </si>
  <si>
    <t>Reading</t>
    <phoneticPr fontId="2" type="noConversion"/>
  </si>
  <si>
    <t>0x5800</t>
    <phoneticPr fontId="2" type="noConversion"/>
  </si>
  <si>
    <t>0x587B</t>
    <phoneticPr fontId="2" type="noConversion"/>
  </si>
  <si>
    <t>Custom Reading</t>
  </si>
  <si>
    <t>0x6A00</t>
  </si>
  <si>
    <t>0x6A27</t>
  </si>
  <si>
    <t>Custom Reading Settings</t>
  </si>
  <si>
    <t>0x6B00</t>
  </si>
  <si>
    <t>0x6B28</t>
  </si>
  <si>
    <t>Public Key</t>
  </si>
  <si>
    <t>public key</t>
  </si>
  <si>
    <t>0xF0C0</t>
  </si>
  <si>
    <t>0xF0ED</t>
  </si>
  <si>
    <t>Start(Hex)</t>
    <phoneticPr fontId="1" type="noConversion"/>
  </si>
  <si>
    <t>End(Hex)</t>
    <phoneticPr fontId="1" type="noConversion"/>
  </si>
  <si>
    <t>Start(Dec)</t>
    <phoneticPr fontId="1" type="noConversion"/>
  </si>
  <si>
    <t>End(Dec)</t>
    <phoneticPr fontId="1" type="noConversion"/>
  </si>
  <si>
    <t>Descrption</t>
    <phoneticPr fontId="1" type="noConversion"/>
  </si>
  <si>
    <t>Data type</t>
    <phoneticPr fontId="1" type="noConversion"/>
  </si>
  <si>
    <t>RW</t>
    <phoneticPr fontId="1" type="noConversion"/>
  </si>
  <si>
    <t>Reg Num</t>
  </si>
  <si>
    <t>Range</t>
  </si>
  <si>
    <t>Default</t>
  </si>
  <si>
    <t>Meter password</t>
  </si>
  <si>
    <t>uint16_t</t>
  </si>
  <si>
    <t>R/W</t>
  </si>
  <si>
    <t>0－9999</t>
    <phoneticPr fontId="1" type="noConversion"/>
  </si>
  <si>
    <t>RS485 baud rate</t>
    <phoneticPr fontId="1" type="noConversion"/>
  </si>
  <si>
    <t>R/W</t>
    <phoneticPr fontId="1" type="noConversion"/>
  </si>
  <si>
    <t>2400; 4800; 9600; 19200; 38400; 
57600; 7680 (76800); 11520 (115200)</t>
  </si>
  <si>
    <t>RS485 parity</t>
    <phoneticPr fontId="1" type="noConversion"/>
  </si>
  <si>
    <t>0：even 1：odd
2：Non2  3：Non1</t>
  </si>
  <si>
    <t>DHCP enable</t>
    <phoneticPr fontId="1" type="noConversion"/>
  </si>
  <si>
    <t>0: manual
1: DHCP</t>
    <phoneticPr fontId="1" type="noConversion"/>
  </si>
  <si>
    <t>IP address 1st byte (high)
IP address 2nd byte (low)</t>
  </si>
  <si>
    <t>0~255</t>
  </si>
  <si>
    <t>192 168 1 254</t>
  </si>
  <si>
    <t>IP address 3rd byte (high)
IP address 4th byte (low)</t>
  </si>
  <si>
    <t>Subnet mask 1st byte (high)
Subnet mask 2nd byte (low)</t>
  </si>
  <si>
    <t>255 255 255 0</t>
  </si>
  <si>
    <t>Subnet mask 3rd byte (high)
Subnet mask 4th byte (low)</t>
  </si>
  <si>
    <t>Gateway 1st byte (high)
Gateway 2nd byte (low)</t>
  </si>
  <si>
    <t>192 168 1 1</t>
    <phoneticPr fontId="1" type="noConversion"/>
  </si>
  <si>
    <t>Gateway 3rd byte (high)
Gateway 4th byte (low)</t>
  </si>
  <si>
    <t>DNS primary server 1st byte (high)
DNS primary server 2nd byte (low)</t>
  </si>
  <si>
    <t>8 8 8 8</t>
    <phoneticPr fontId="1" type="noConversion"/>
  </si>
  <si>
    <t>DNS primary server 3rd byte (high)
DNS primary server 4th byte (low)</t>
  </si>
  <si>
    <t>DNS secondary server 1st byte (high)
DNS secondary server 2nd byte (low)</t>
  </si>
  <si>
    <t>8.8.4.4</t>
    <phoneticPr fontId="1" type="noConversion"/>
  </si>
  <si>
    <t>DNS secondary server 3rd byte (high)
DNS secondary server 4th byte (low)</t>
  </si>
  <si>
    <t>Modbus Slave ID</t>
    <phoneticPr fontId="1" type="noConversion"/>
  </si>
  <si>
    <t>1-247, used for both Modbus RTU and TCP</t>
    <phoneticPr fontId="1" type="noConversion"/>
  </si>
  <si>
    <t>Modbus RTU Enable</t>
    <phoneticPr fontId="1" type="noConversion"/>
  </si>
  <si>
    <t>0: disable
1: enable</t>
    <phoneticPr fontId="1" type="noConversion"/>
  </si>
  <si>
    <t>Modbus TCP Enable</t>
    <phoneticPr fontId="1" type="noConversion"/>
  </si>
  <si>
    <t>Modbus TCP port</t>
    <phoneticPr fontId="1" type="noConversion"/>
  </si>
  <si>
    <t>1-65534</t>
    <phoneticPr fontId="1" type="noConversion"/>
  </si>
  <si>
    <t>PT1</t>
    <phoneticPr fontId="1" type="noConversion"/>
  </si>
  <si>
    <t>fixed as 1000 for now</t>
    <phoneticPr fontId="1" type="noConversion"/>
  </si>
  <si>
    <t>PT2</t>
    <phoneticPr fontId="1" type="noConversion"/>
  </si>
  <si>
    <t>CT11</t>
  </si>
  <si>
    <t>20 - 50000 A</t>
  </si>
  <si>
    <t>50 (Factory 600)</t>
  </si>
  <si>
    <t>CT12</t>
  </si>
  <si>
    <t>0-100 (mV)</t>
    <phoneticPr fontId="1" type="noConversion"/>
  </si>
  <si>
    <t>75 (Factory 25)</t>
  </si>
  <si>
    <t>Reserved</t>
  </si>
  <si>
    <t>Energy pulse parameter</t>
  </si>
  <si>
    <t>0: None
1: Energy
2: Charge</t>
  </si>
  <si>
    <t>Energy pulse type</t>
  </si>
  <si>
    <t xml:space="preserve">  0: EV_IMPORT,
  1: EV_EXPORT,
  2: EV_NET,       // Imp - Exp
  3: EV_TOTAL,     // Imp + Exp</t>
    <phoneticPr fontId="1" type="noConversion"/>
  </si>
  <si>
    <t>Energy reading type</t>
  </si>
  <si>
    <t>0: Primary
1: Secondary</t>
  </si>
  <si>
    <t>Real-time reading type</t>
  </si>
  <si>
    <t>0: Secondary
1: Primary</t>
  </si>
  <si>
    <t>Reserved 2</t>
  </si>
  <si>
    <t>Clear max/min</t>
  </si>
  <si>
    <t>0: None
1: Clearing</t>
  </si>
  <si>
    <t>Clear device run time</t>
  </si>
  <si>
    <t>Clear energy</t>
  </si>
  <si>
    <t>Factory reset</t>
  </si>
  <si>
    <t>0: None
1: Resetting</t>
  </si>
  <si>
    <t>Backlight time</t>
  </si>
  <si>
    <t>0－120</t>
  </si>
  <si>
    <t>Seal status</t>
  </si>
  <si>
    <t>R</t>
  </si>
  <si>
    <t xml:space="preserve">Sealed: 0x0A      </t>
  </si>
  <si>
    <t>Device run time (high 16 bits)</t>
  </si>
  <si>
    <t>Device run time (low 16 bits)</t>
  </si>
  <si>
    <t>Clear charge</t>
  </si>
  <si>
    <t>Network reset</t>
  </si>
  <si>
    <t>CT21</t>
  </si>
  <si>
    <t>20 - 50000 A</t>
    <phoneticPr fontId="1" type="noConversion"/>
  </si>
  <si>
    <t>CT22</t>
    <phoneticPr fontId="1" type="noConversion"/>
  </si>
  <si>
    <t>Device load time (high 16 bits)</t>
  </si>
  <si>
    <t>Device load time (low 16 bits)</t>
  </si>
  <si>
    <t>Clear load time</t>
  </si>
  <si>
    <t>Enable cable loss compensation</t>
  </si>
  <si>
    <t>0: Disable
1: Enable</t>
  </si>
  <si>
    <t>Cable 1 resistance (high 16 bits)</t>
  </si>
  <si>
    <t>0 ~ 9999999</t>
  </si>
  <si>
    <t>Cable 1 resistance (low 16 bits)</t>
  </si>
  <si>
    <t>Cable 2 resistance (high 16 bits)</t>
  </si>
  <si>
    <t>Cable 2 resistance (low 16 bits)</t>
  </si>
  <si>
    <t>Energy pulse constant</t>
  </si>
  <si>
    <t>1 - 50000000
(0.0001 - 5000)</t>
    <phoneticPr fontId="1" type="noConversion"/>
  </si>
  <si>
    <t>1000000
(100)</t>
  </si>
  <si>
    <t>Pulse Channel ID</t>
  </si>
  <si>
    <t>0: Ch1
1: Ch2
2: Sum</t>
  </si>
  <si>
    <t>Clear Transaction Log</t>
  </si>
  <si>
    <t>Clear Echilog</t>
  </si>
  <si>
    <t>uint16_t</t>
    <phoneticPr fontId="5" type="noConversion"/>
  </si>
  <si>
    <t>Real-time clock</t>
  </si>
  <si>
    <t>Week</t>
  </si>
  <si>
    <t>1~7</t>
  </si>
  <si>
    <t>Year</t>
  </si>
  <si>
    <t>2000~2099</t>
  </si>
  <si>
    <t>Month</t>
  </si>
  <si>
    <t>1~12</t>
  </si>
  <si>
    <t>Day</t>
  </si>
  <si>
    <t>1~31</t>
  </si>
  <si>
    <t>Hour</t>
  </si>
  <si>
    <t>0~23</t>
  </si>
  <si>
    <t>Minute</t>
  </si>
  <si>
    <t>0~59</t>
  </si>
  <si>
    <t>Second</t>
  </si>
  <si>
    <t>Custom reading settings</t>
  </si>
  <si>
    <t>Number of byte set</t>
  </si>
  <si>
    <t>R</t>
    <phoneticPr fontId="1" type="noConversion"/>
  </si>
  <si>
    <t>1st reading</t>
  </si>
  <si>
    <t>2nd reading</t>
  </si>
  <si>
    <t>3rd reading</t>
  </si>
  <si>
    <t>4th reading</t>
  </si>
  <si>
    <t>5th reading</t>
  </si>
  <si>
    <t>6th reading</t>
  </si>
  <si>
    <t>7th reading</t>
  </si>
  <si>
    <t>8th reading</t>
  </si>
  <si>
    <t>9th reading</t>
  </si>
  <si>
    <t>10th reading</t>
  </si>
  <si>
    <t>11th reading</t>
  </si>
  <si>
    <t>12th reading</t>
  </si>
  <si>
    <t>13th reading</t>
  </si>
  <si>
    <t>14th reading</t>
  </si>
  <si>
    <t>15th reading</t>
  </si>
  <si>
    <t>16th reading</t>
  </si>
  <si>
    <t>17th reading</t>
  </si>
  <si>
    <t>18th reading</t>
  </si>
  <si>
    <t>19th reading</t>
  </si>
  <si>
    <t>20th reading</t>
  </si>
  <si>
    <t>21st reading</t>
  </si>
  <si>
    <t>22nd reading</t>
  </si>
  <si>
    <t>23rd reading</t>
  </si>
  <si>
    <t>24th reading</t>
  </si>
  <si>
    <t>25th reading</t>
  </si>
  <si>
    <t>26th reading</t>
  </si>
  <si>
    <t>27th reading</t>
  </si>
  <si>
    <t>28th reading</t>
  </si>
  <si>
    <t>29th reading</t>
  </si>
  <si>
    <t>30th reading</t>
  </si>
  <si>
    <t>31st reading</t>
  </si>
  <si>
    <t>32nd reading</t>
  </si>
  <si>
    <t>33rd reading</t>
  </si>
  <si>
    <t>34th reading</t>
  </si>
  <si>
    <t>35th reading</t>
  </si>
  <si>
    <t>36th reading</t>
  </si>
  <si>
    <t>37th reading</t>
  </si>
  <si>
    <t>38th reading</t>
  </si>
  <si>
    <t>39th reading</t>
  </si>
  <si>
    <t>40th reading</t>
  </si>
  <si>
    <t>Custom reading</t>
  </si>
  <si>
    <t>Real-time Parameters (float)</t>
    <phoneticPr fontId="1" type="noConversion"/>
  </si>
  <si>
    <t>V Source</t>
  </si>
  <si>
    <t>float</t>
  </si>
  <si>
    <t>Current 1</t>
  </si>
  <si>
    <t>Current 2</t>
  </si>
  <si>
    <t>Current Sum</t>
  </si>
  <si>
    <t>Power 1</t>
  </si>
  <si>
    <t>Power 2</t>
  </si>
  <si>
    <t>Power Sum</t>
  </si>
  <si>
    <t>Voltage Ripple Factor</t>
  </si>
  <si>
    <t>Current Ripple Factor 1</t>
  </si>
  <si>
    <t>Current Ripple Factor 2</t>
  </si>
  <si>
    <t>V Load - Ch 1</t>
  </si>
  <si>
    <t>V Load - Ch 2</t>
  </si>
  <si>
    <t>Real-time Parameters (float)
20ms</t>
  </si>
  <si>
    <t>Real-time Parameters (Int)</t>
    <phoneticPr fontId="1" type="noConversion"/>
  </si>
  <si>
    <t>int16_t</t>
  </si>
  <si>
    <t>Energy &amp; Charge</t>
  </si>
  <si>
    <t>Import Energy 1</t>
  </si>
  <si>
    <t>double</t>
  </si>
  <si>
    <t>Export Energy 1</t>
  </si>
  <si>
    <t>Net Energy 1</t>
  </si>
  <si>
    <t>Total Energy 1</t>
  </si>
  <si>
    <t>Import Energy 2</t>
  </si>
  <si>
    <t>Export Energy 2</t>
  </si>
  <si>
    <t>Net Energy 2</t>
  </si>
  <si>
    <t>Total Energy 2</t>
  </si>
  <si>
    <t>Import Energy Sum</t>
  </si>
  <si>
    <t>Export Energy Sum</t>
  </si>
  <si>
    <t>Net Energy Sum</t>
  </si>
  <si>
    <t>Total Energy Sum</t>
  </si>
  <si>
    <t>Import Charge 1</t>
  </si>
  <si>
    <t>Export Charge 1</t>
  </si>
  <si>
    <t>Net Charge 1</t>
  </si>
  <si>
    <t>Total Charge 1</t>
  </si>
  <si>
    <t>Import Charge 2</t>
  </si>
  <si>
    <t>Export Charge 2</t>
  </si>
  <si>
    <t>Net Charge 2</t>
  </si>
  <si>
    <t>Total Charge 2</t>
  </si>
  <si>
    <t>Import Charge Sum</t>
  </si>
  <si>
    <t>Export Charge Sum</t>
  </si>
  <si>
    <t>Net Charge Sum</t>
  </si>
  <si>
    <t>Total Charge Sum</t>
  </si>
  <si>
    <t>Max</t>
    <phoneticPr fontId="1" type="noConversion"/>
  </si>
  <si>
    <t>V Max Value</t>
    <phoneticPr fontId="1" type="noConversion"/>
  </si>
  <si>
    <t>V Max Timestamp
( year：    uint16_t
  month： uint16_t
  day：     uint16_t
  hour：    uint16_t
  min：     uint16_t
  sec：      uint16_t
)</t>
  </si>
  <si>
    <t>timestamp</t>
  </si>
  <si>
    <t>I1 Max Value</t>
    <phoneticPr fontId="1" type="noConversion"/>
  </si>
  <si>
    <t>I1 Max Timestamp</t>
    <phoneticPr fontId="1" type="noConversion"/>
  </si>
  <si>
    <t>I2 Max Value</t>
    <phoneticPr fontId="1" type="noConversion"/>
  </si>
  <si>
    <t>I2 Max Timestamp</t>
    <phoneticPr fontId="1" type="noConversion"/>
  </si>
  <si>
    <t>Isum Max Value</t>
    <phoneticPr fontId="1" type="noConversion"/>
  </si>
  <si>
    <t>Isum Max Timestamp</t>
    <phoneticPr fontId="1" type="noConversion"/>
  </si>
  <si>
    <t>P1 Max Value</t>
    <phoneticPr fontId="1" type="noConversion"/>
  </si>
  <si>
    <t>P1 Max Timestamp</t>
    <phoneticPr fontId="1" type="noConversion"/>
  </si>
  <si>
    <t>P2 Max Value</t>
    <phoneticPr fontId="1" type="noConversion"/>
  </si>
  <si>
    <t>P2 Max Timestamp</t>
    <phoneticPr fontId="1" type="noConversion"/>
  </si>
  <si>
    <t>Psum Max Value</t>
    <phoneticPr fontId="1" type="noConversion"/>
  </si>
  <si>
    <t>Psum Max Timestamp</t>
    <phoneticPr fontId="1" type="noConversion"/>
  </si>
  <si>
    <t>Ripple factor U Max Value</t>
    <phoneticPr fontId="1" type="noConversion"/>
  </si>
  <si>
    <t>Ripple factor U Max Timestamp</t>
    <phoneticPr fontId="1" type="noConversion"/>
  </si>
  <si>
    <t>Ripple factor I1 Max Value</t>
    <phoneticPr fontId="1" type="noConversion"/>
  </si>
  <si>
    <t>Ripple factor I1 Max Timestamp</t>
    <phoneticPr fontId="1" type="noConversion"/>
  </si>
  <si>
    <t>Ripple factor I2 Max Value</t>
    <phoneticPr fontId="1" type="noConversion"/>
  </si>
  <si>
    <t>Ripple factor I2 Max Timestamp</t>
    <phoneticPr fontId="1" type="noConversion"/>
  </si>
  <si>
    <t>V1 Compensated Max Value</t>
  </si>
  <si>
    <t>V1 Compensated Max Timestamp</t>
  </si>
  <si>
    <t>V2 Compensated Max Value</t>
  </si>
  <si>
    <t>V2 Compensated Max Timestamp</t>
  </si>
  <si>
    <t>Min</t>
    <phoneticPr fontId="1" type="noConversion"/>
  </si>
  <si>
    <t>V Min Value</t>
  </si>
  <si>
    <t>V Min Timestamp
( year：    uint16_t
  month： uint16_t
  day：     uint16_t
  hour：    uint16_t
  min：     uint16_t
  sec：      uint16_t
)</t>
  </si>
  <si>
    <t>I1 Min Value</t>
  </si>
  <si>
    <t>I1 Min Timestamp</t>
  </si>
  <si>
    <t>I2 Min Value</t>
  </si>
  <si>
    <t>I2 Min Timestamp</t>
  </si>
  <si>
    <t>Isum Min Value</t>
  </si>
  <si>
    <t>Isum Min Timestamp</t>
  </si>
  <si>
    <t>P1 Min Value</t>
  </si>
  <si>
    <t>P1 Min Timestamp</t>
  </si>
  <si>
    <t>P2 Min Value</t>
  </si>
  <si>
    <t>P2 Min Timestamp</t>
  </si>
  <si>
    <t>Psum Min Value</t>
  </si>
  <si>
    <t>Psum Min Timestamp</t>
  </si>
  <si>
    <t>Ripple factor U Min Value</t>
  </si>
  <si>
    <t>Ripple factor U Min Timestamp</t>
  </si>
  <si>
    <t>Ripple factor I1 Min Value</t>
  </si>
  <si>
    <t>Ripple factor I1 Min Timestamp</t>
  </si>
  <si>
    <t>Ripple factor I2 Min Value</t>
  </si>
  <si>
    <t>Ripple factor I2 Min Timestamp</t>
  </si>
  <si>
    <t>V1 Compensated Min Value</t>
  </si>
  <si>
    <t>V1 Compensated Min Timestamp</t>
  </si>
  <si>
    <t>V2 Compensated Min Value</t>
  </si>
  <si>
    <t>V2 Compensated Min Timestamp</t>
  </si>
  <si>
    <t>Start(Hex)</t>
  </si>
  <si>
    <t>Description</t>
  </si>
  <si>
    <t>Settings</t>
  </si>
  <si>
    <t>channel 1 Identification Status</t>
  </si>
  <si>
    <t>0 = False 1 = True</t>
  </si>
  <si>
    <t>channel 1 Identification Level</t>
  </si>
  <si>
    <t>0 = “NONE”1 = “HEARSAY”2 = “TRUSTED” 3 = “VERIFIED”
4 = “CERTIFIED”5 = “SECURE”6 = “MISMATCH”7 = “INVALID”
8 = “OUTDATED”9= “UNKNOWN”</t>
  </si>
  <si>
    <t>channel 1 Identification Flags 1</t>
  </si>
  <si>
    <t>0 = RFID_NONE (Default) 1 = RFID_PLAIN 2 = RFID_RELATED
3 = RFID_PSK</t>
  </si>
  <si>
    <t>channel 1 Identification Flags 2</t>
  </si>
  <si>
    <t>0 = OCPP_NONE (Default) 1 = OCPP_RS 2 = OCPP_AUTH 3 = OCPP_RS_TLS 4 = OCPP_AUTH_TLS 5 = OCPP_CACHE 6 = OCPP_WHITELIST 7 = OCPP_CERTIFIED</t>
  </si>
  <si>
    <t>channel 1 Identification Flags 3</t>
  </si>
  <si>
    <t>0 = ISO15118_NONE (Default) 1 = ISO15118_PNC</t>
  </si>
  <si>
    <t>channel 1 Identification Flags 4</t>
  </si>
  <si>
    <t>0 = PLMN_NONE (Default) 1 = PLMN_RING 2 = PLMN_SMS</t>
  </si>
  <si>
    <t>channel 1 Identification Type</t>
    <phoneticPr fontId="1" type="noConversion"/>
  </si>
  <si>
    <t>0 = NONE (Default) 1 = DENIED 2 = UNDEFINED 3 = ISO14443 4 = ISO15693 5 = EMAID 6 = EVCCID 7 = EVCOID 8 = ISO7812 9 = CARD_TXN_NR 10 = CENTRAL 11 = CENTRAL_1 12 = CENTRAL_2 13 = LOCAL 14 = LOCAL_1 15 = LOCAL_2 16 = PHONE_NUMBER 17 = KEY_CODE</t>
  </si>
  <si>
    <t>channel 1 Identification Data</t>
  </si>
  <si>
    <t>string</t>
  </si>
  <si>
    <t>ASCII string, 40 bytes (20 registers), padded with 0x00</t>
  </si>
  <si>
    <t>channel 1 Tariff Text</t>
  </si>
  <si>
    <t>ASCII string, 40bytes (20 registers), padded with 0x00</t>
  </si>
  <si>
    <t>transaction timeout 1 in seconds</t>
  </si>
  <si>
    <t>default 0 (disabled)， range: 3600~64800</t>
  </si>
  <si>
    <t>channel 1 CT: Charge Point Identification Type</t>
  </si>
  <si>
    <t>0: EVSEID   1: CBIDC</t>
    <phoneticPr fontId="2" type="noConversion"/>
  </si>
  <si>
    <t>channel 1 CI: Charge Point Identification</t>
  </si>
  <si>
    <t xml:space="preserve">Time zone shift </t>
  </si>
  <si>
    <t>Max = 1440 Min = -1440, default = 0 in minutes</t>
  </si>
  <si>
    <t>uint64_t</t>
  </si>
  <si>
    <t>Default = 0</t>
  </si>
  <si>
    <t>channel 2 Identification Status</t>
  </si>
  <si>
    <t>channel 2 Identification Level</t>
  </si>
  <si>
    <t>channel 2 Identification Flags 1</t>
  </si>
  <si>
    <t>channel 2 Identification Flags 2</t>
  </si>
  <si>
    <t>channel 2 Identification Flags 3</t>
  </si>
  <si>
    <t>channel 2 Identification Flags 4</t>
  </si>
  <si>
    <t>channel 2 Identification Type</t>
  </si>
  <si>
    <t>channel 2 Identification Data</t>
  </si>
  <si>
    <t>channel 2 Tariff Text</t>
  </si>
  <si>
    <t>channel 2 CT: Charge Point Identification Type</t>
    <phoneticPr fontId="1" type="noConversion"/>
  </si>
  <si>
    <t>channel 2 CI: Charge Point Identification</t>
  </si>
  <si>
    <t>transaction timeout 2 in seconds</t>
  </si>
  <si>
    <t>current Block id</t>
  </si>
  <si>
    <t>current address</t>
  </si>
  <si>
    <t>min Transaction Id</t>
    <phoneticPr fontId="2" type="noConversion"/>
  </si>
  <si>
    <t>uint32_t</t>
  </si>
  <si>
    <t>max Transaction Id</t>
    <phoneticPr fontId="2" type="noConversion"/>
  </si>
  <si>
    <t>full (low byte)</t>
  </si>
  <si>
    <t>0: not full  1: sector is full</t>
  </si>
  <si>
    <t>channel 1 OCMF Command</t>
  </si>
  <si>
    <t>0:  do nothing
"B" = start transaction
"E" = End of transaction
"A" = Abort transaction</t>
  </si>
  <si>
    <t>OCMF file generate state</t>
  </si>
  <si>
    <t>0 = not ready
1 = ready to generate
2 = generating
3 = ready to read
4 = transaction is in charging</t>
  </si>
  <si>
    <t>transaction Time</t>
  </si>
  <si>
    <t>timeSync status</t>
  </si>
  <si>
    <t>0 = Time not synchronized
1 = Time synchronized</t>
  </si>
  <si>
    <t>Channel 1 Transaction Import Energy in kWh</t>
  </si>
  <si>
    <t>Channel 1 Transaction Export Energy in kWh</t>
  </si>
  <si>
    <t>Channel 1 Duration (in second)</t>
  </si>
  <si>
    <t>Channel 1 transaction running status</t>
  </si>
  <si>
    <t>0 = idle
1 = charging
2 = out of power
3 = end normally
4 = canceled
5 = end with overtime</t>
    <phoneticPr fontId="2" type="noConversion"/>
  </si>
  <si>
    <t>OFFSET</t>
  </si>
  <si>
    <t>ocmf last transaction id</t>
  </si>
  <si>
    <t>ocmf first transaction id</t>
  </si>
  <si>
    <t>transactionLog id</t>
  </si>
  <si>
    <t>transactionLog id for reading OCMF</t>
  </si>
  <si>
    <t>transactionLog OCMF file size</t>
  </si>
  <si>
    <t>transactionLog OCMF data</t>
  </si>
  <si>
    <t>uint8_t</t>
  </si>
  <si>
    <t>Channel Number for OCMF file</t>
  </si>
  <si>
    <t>1: Channel 1
2: Channel 2</t>
  </si>
  <si>
    <t>Channel 1 Transaction Start Time</t>
  </si>
  <si>
    <t>channel 2 OCMF Command</t>
  </si>
  <si>
    <t>Channel 2 Transaction Import Energy in kWh</t>
  </si>
  <si>
    <t>Channel 2 Transaction Export Energy in kWh</t>
  </si>
  <si>
    <t>Channel 2 Duration (in second)</t>
  </si>
  <si>
    <t>Channel 2 transaction running status</t>
  </si>
  <si>
    <t>Channel 2 Transaction Start Time</t>
    <phoneticPr fontId="1" type="noConversion"/>
  </si>
  <si>
    <t>transaction id  for channel 1 in charging</t>
  </si>
  <si>
    <t>transaction id  for channel 2 in charging</t>
  </si>
  <si>
    <t>Max Records</t>
  </si>
  <si>
    <t>Used Records</t>
  </si>
  <si>
    <t>Recordsize</t>
  </si>
  <si>
    <t>fixed as 63</t>
  </si>
  <si>
    <t>public key of .der format, totally 91 bytes</t>
  </si>
  <si>
    <t>Echilog Status</t>
  </si>
  <si>
    <t>Fixed as 6000</t>
    <phoneticPr fontId="2" type="noConversion"/>
  </si>
  <si>
    <t>Record Index</t>
    <phoneticPr fontId="2" type="noConversion"/>
  </si>
  <si>
    <t>Echilog full status</t>
    <phoneticPr fontId="2" type="noConversion"/>
  </si>
  <si>
    <t>0x0000 - Not full
0x0001 - Full
Others - Reserved</t>
    <phoneticPr fontId="2" type="noConversion"/>
  </si>
  <si>
    <t>Record Number</t>
    <phoneticPr fontId="2" type="noConversion"/>
  </si>
  <si>
    <t>Echilog Reading</t>
  </si>
  <si>
    <t>The Echilog ID to to read</t>
    <phoneticPr fontId="2" type="noConversion"/>
  </si>
  <si>
    <t>uint16_t</t>
    <phoneticPr fontId="2" type="noConversion"/>
  </si>
  <si>
    <t>1~6000</t>
    <phoneticPr fontId="2" type="noConversion"/>
  </si>
  <si>
    <t>The Echilog number need to read</t>
    <phoneticPr fontId="2" type="noConversion"/>
  </si>
  <si>
    <t>Fixed as 0x01</t>
    <phoneticPr fontId="2" type="noConversion"/>
  </si>
  <si>
    <t>The Echilog read window status</t>
    <phoneticPr fontId="2" type="noConversion"/>
  </si>
  <si>
    <t>0x0B - The data windown is ready
0xFF - The request data is invalid;</t>
    <phoneticPr fontId="2" type="noConversion"/>
  </si>
  <si>
    <t>The signatured bytes size of the Echilog to be read</t>
    <phoneticPr fontId="2" type="noConversion"/>
  </si>
  <si>
    <t>Echilog data window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</si>
</sst>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1"/>
      <color theme="1"/>
      <name val="华文细黑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rgb="FF000000"/>
      <name val="华文细黑"/>
      <family val="3"/>
      <charset val="134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trike/>
      <sz val="10"/>
      <color rgb="FFFF0000"/>
      <name val="Times New Roman"/>
      <family val="1"/>
    </font>
    <font>
      <b/>
      <sz val="14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EB9D8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>
      <alignment vertical="center"/>
    </xf>
  </cellStyleXfs>
  <cellXfs count="55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top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14" fontId="8" fillId="0" borderId="4" xfId="0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0" fontId="8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</cellXfs>
  <cellStyles count="3">
    <cellStyle name="Normal" xfId="0" builtinId="0"/>
    <cellStyle name="常规 2" xfId="1" xr:uid="{00000000-0005-0000-0000-000001000000}"/>
    <cellStyle name="常规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290F9-FEEB-4120-A5E0-06FBD65489AF}">
  <dimension ref="A1:E7"/>
  <sheetViews>
    <sheetView tabSelected="1" zoomScale="115" zoomScaleNormal="115" workbookViewId="0">
      <pane ySplit="1" topLeftCell="A2" activePane="bottomLeft" state="frozen"/>
      <selection pane="bottomLeft" activeCell="B1" sqref="B1"/>
    </sheetView>
  </sheetViews>
  <sheetFormatPr defaultColWidth="8.88671875" defaultRowHeight="13.2"/>
  <cols>
    <col min="1" max="1" width="10.21875" style="7" customWidth="1"/>
    <col min="2" max="2" width="74" style="7" bestFit="1" customWidth="1"/>
    <col min="3" max="3" width="11.33203125" style="7" bestFit="1" customWidth="1"/>
    <col min="4" max="4" width="28.33203125" style="7" bestFit="1" customWidth="1"/>
    <col min="5" max="16384" width="8.88671875" style="7"/>
  </cols>
  <sheetData>
    <row r="1" spans="1:5" s="14" customFormat="1" ht="16.5" customHeight="1">
      <c r="A1" s="15" t="s">
        <v>0</v>
      </c>
      <c r="B1" s="15" t="s">
        <v>1</v>
      </c>
      <c r="C1" s="15" t="s">
        <v>2</v>
      </c>
      <c r="D1" s="15" t="s">
        <v>3</v>
      </c>
      <c r="E1" s="13"/>
    </row>
    <row r="2" spans="1:5">
      <c r="A2" s="16" t="s">
        <v>4</v>
      </c>
      <c r="B2" s="16" t="s">
        <v>5</v>
      </c>
      <c r="C2" s="17">
        <v>45786</v>
      </c>
      <c r="D2" s="18" t="s">
        <v>6</v>
      </c>
      <c r="E2" s="11"/>
    </row>
    <row r="3" spans="1:5" ht="52.8">
      <c r="A3" s="19" t="s">
        <v>7</v>
      </c>
      <c r="B3" s="16" t="s">
        <v>8</v>
      </c>
      <c r="C3" s="17">
        <v>45910</v>
      </c>
      <c r="D3" s="18" t="s">
        <v>6</v>
      </c>
      <c r="E3" s="11"/>
    </row>
    <row r="4" spans="1:5" ht="52.8">
      <c r="A4" s="19"/>
      <c r="B4" s="16" t="s">
        <v>9</v>
      </c>
      <c r="C4" s="17">
        <v>45928</v>
      </c>
      <c r="D4" s="18" t="s">
        <v>6</v>
      </c>
      <c r="E4" s="11"/>
    </row>
    <row r="5" spans="1:5">
      <c r="A5" s="19"/>
      <c r="B5" s="16" t="s">
        <v>10</v>
      </c>
      <c r="C5" s="17">
        <v>45950</v>
      </c>
      <c r="D5" s="18" t="s">
        <v>11</v>
      </c>
      <c r="E5" s="11"/>
    </row>
    <row r="6" spans="1:5">
      <c r="A6" s="19"/>
      <c r="B6" s="16" t="s">
        <v>12</v>
      </c>
      <c r="C6" s="17">
        <v>45965</v>
      </c>
      <c r="D6" s="18" t="s">
        <v>13</v>
      </c>
      <c r="E6" s="11"/>
    </row>
    <row r="7" spans="1:5">
      <c r="A7" s="12"/>
      <c r="B7" s="12"/>
      <c r="C7" s="12"/>
      <c r="D7" s="12"/>
    </row>
  </sheetData>
  <mergeCells count="1">
    <mergeCell ref="A3:A6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31E0D-A0C3-4108-ABD8-62ADD1201B65}">
  <dimension ref="A1:H25"/>
  <sheetViews>
    <sheetView zoomScaleNormal="100" workbookViewId="0">
      <pane ySplit="1" topLeftCell="A2" activePane="bottomLeft" state="frozen"/>
      <selection pane="bottomLeft"/>
    </sheetView>
  </sheetViews>
  <sheetFormatPr defaultColWidth="8.77734375" defaultRowHeight="13.2"/>
  <cols>
    <col min="1" max="1" width="17" style="8" bestFit="1" customWidth="1"/>
    <col min="2" max="2" width="28" style="8" customWidth="1"/>
    <col min="3" max="3" width="19" style="8" bestFit="1" customWidth="1"/>
    <col min="4" max="4" width="8.21875" style="9" bestFit="1" customWidth="1"/>
    <col min="5" max="5" width="8.77734375" style="9" bestFit="1" customWidth="1"/>
    <col min="6" max="6" width="21.109375" style="9" customWidth="1"/>
    <col min="7" max="7" width="13.33203125" style="9" customWidth="1"/>
    <col min="8" max="16384" width="8.77734375" style="10"/>
  </cols>
  <sheetData>
    <row r="1" spans="1:8" s="20" customFormat="1" ht="17.399999999999999">
      <c r="A1" s="15" t="s">
        <v>14</v>
      </c>
      <c r="B1" s="15" t="s">
        <v>15</v>
      </c>
      <c r="C1" s="15" t="s">
        <v>16</v>
      </c>
      <c r="D1" s="15" t="s">
        <v>17</v>
      </c>
      <c r="E1" s="15" t="s">
        <v>18</v>
      </c>
      <c r="F1" s="15" t="s">
        <v>19</v>
      </c>
      <c r="G1" s="15" t="s">
        <v>20</v>
      </c>
      <c r="H1" s="21"/>
    </row>
    <row r="2" spans="1:8">
      <c r="A2" s="33" t="s">
        <v>21</v>
      </c>
      <c r="B2" s="25" t="s">
        <v>22</v>
      </c>
      <c r="C2" s="25" t="s">
        <v>21</v>
      </c>
      <c r="D2" s="26" t="s">
        <v>23</v>
      </c>
      <c r="E2" s="27" t="s">
        <v>24</v>
      </c>
      <c r="F2" s="27">
        <f t="shared" ref="F2:F3" si="0">HEX2DEC(SUBSTITUTE(E2,"0x",""))-HEX2DEC(SUBSTITUTE(D2,"0x",""))+1</f>
        <v>55</v>
      </c>
      <c r="G2" s="26"/>
      <c r="H2" s="22"/>
    </row>
    <row r="3" spans="1:8">
      <c r="A3" s="33"/>
      <c r="B3" s="25" t="s">
        <v>25</v>
      </c>
      <c r="C3" s="25" t="s">
        <v>21</v>
      </c>
      <c r="D3" s="26" t="s">
        <v>26</v>
      </c>
      <c r="E3" s="26" t="s">
        <v>27</v>
      </c>
      <c r="F3" s="26">
        <f t="shared" si="0"/>
        <v>7</v>
      </c>
      <c r="G3" s="26"/>
      <c r="H3" s="22"/>
    </row>
    <row r="4" spans="1:8">
      <c r="A4" s="25"/>
      <c r="B4" s="25"/>
      <c r="C4" s="25"/>
      <c r="D4" s="26"/>
      <c r="E4" s="26"/>
      <c r="F4" s="26"/>
      <c r="G4" s="26"/>
      <c r="H4" s="22"/>
    </row>
    <row r="5" spans="1:8">
      <c r="A5" s="34" t="s">
        <v>28</v>
      </c>
      <c r="B5" s="25" t="s">
        <v>29</v>
      </c>
      <c r="C5" s="25" t="s">
        <v>28</v>
      </c>
      <c r="D5" s="26" t="s">
        <v>30</v>
      </c>
      <c r="E5" s="26" t="s">
        <v>31</v>
      </c>
      <c r="F5" s="26">
        <f t="shared" ref="F5:F7" si="1">HEX2DEC(SUBSTITUTE(E5,"0x",""))-HEX2DEC(SUBSTITUTE(D5,"0x",""))+1</f>
        <v>36</v>
      </c>
      <c r="G5" s="26"/>
      <c r="H5" s="22"/>
    </row>
    <row r="6" spans="1:8" ht="26.4">
      <c r="A6" s="36"/>
      <c r="B6" s="28" t="s">
        <v>32</v>
      </c>
      <c r="C6" s="25" t="s">
        <v>28</v>
      </c>
      <c r="D6" s="26" t="s">
        <v>33</v>
      </c>
      <c r="E6" s="26" t="s">
        <v>34</v>
      </c>
      <c r="F6" s="26">
        <f t="shared" si="1"/>
        <v>24</v>
      </c>
      <c r="G6" s="26"/>
      <c r="H6" s="22"/>
    </row>
    <row r="7" spans="1:8">
      <c r="A7" s="36"/>
      <c r="B7" s="25" t="s">
        <v>35</v>
      </c>
      <c r="C7" s="25" t="s">
        <v>28</v>
      </c>
      <c r="D7" s="26" t="s">
        <v>36</v>
      </c>
      <c r="E7" s="26" t="s">
        <v>37</v>
      </c>
      <c r="F7" s="26">
        <f t="shared" si="1"/>
        <v>18</v>
      </c>
      <c r="G7" s="26"/>
      <c r="H7" s="22"/>
    </row>
    <row r="8" spans="1:8">
      <c r="A8" s="35"/>
      <c r="B8" s="25" t="s">
        <v>38</v>
      </c>
      <c r="C8" s="25" t="s">
        <v>28</v>
      </c>
      <c r="D8" s="26" t="s">
        <v>39</v>
      </c>
      <c r="E8" s="26" t="s">
        <v>40</v>
      </c>
      <c r="F8" s="26">
        <f t="shared" ref="F8" si="2">HEX2DEC(SUBSTITUTE(E8,"0x",""))-HEX2DEC(SUBSTITUTE(D8,"0x",""))+1</f>
        <v>96</v>
      </c>
      <c r="G8" s="26"/>
      <c r="H8" s="22"/>
    </row>
    <row r="9" spans="1:8">
      <c r="A9" s="25"/>
      <c r="B9" s="25"/>
      <c r="C9" s="25"/>
      <c r="D9" s="26"/>
      <c r="E9" s="26"/>
      <c r="F9" s="26"/>
      <c r="G9" s="26"/>
      <c r="H9" s="22"/>
    </row>
    <row r="10" spans="1:8">
      <c r="A10" s="34" t="s">
        <v>41</v>
      </c>
      <c r="B10" s="25" t="s">
        <v>42</v>
      </c>
      <c r="C10" s="25" t="s">
        <v>41</v>
      </c>
      <c r="D10" s="26" t="s">
        <v>43</v>
      </c>
      <c r="E10" s="26" t="s">
        <v>44</v>
      </c>
      <c r="F10" s="26">
        <f t="shared" ref="F10:F11" si="3">HEX2DEC(SUBSTITUTE(E10,"0x",""))-HEX2DEC(SUBSTITUTE(D10,"0x",""))+1</f>
        <v>144</v>
      </c>
      <c r="G10" s="26"/>
      <c r="H10" s="22"/>
    </row>
    <row r="11" spans="1:8">
      <c r="A11" s="35"/>
      <c r="B11" s="25" t="s">
        <v>45</v>
      </c>
      <c r="C11" s="25" t="s">
        <v>41</v>
      </c>
      <c r="D11" s="26" t="s">
        <v>46</v>
      </c>
      <c r="E11" s="26" t="s">
        <v>47</v>
      </c>
      <c r="F11" s="26">
        <f t="shared" si="3"/>
        <v>96</v>
      </c>
      <c r="G11" s="26"/>
      <c r="H11" s="22"/>
    </row>
    <row r="12" spans="1:8">
      <c r="A12" s="25"/>
      <c r="B12" s="25"/>
      <c r="C12" s="25"/>
      <c r="D12" s="26"/>
      <c r="E12" s="26"/>
      <c r="F12" s="26"/>
      <c r="G12" s="26"/>
      <c r="H12" s="22"/>
    </row>
    <row r="13" spans="1:8">
      <c r="A13" s="38" t="s">
        <v>48</v>
      </c>
      <c r="B13" s="25" t="s">
        <v>49</v>
      </c>
      <c r="C13" s="29" t="s">
        <v>48</v>
      </c>
      <c r="D13" s="30" t="s">
        <v>50</v>
      </c>
      <c r="E13" s="30" t="s">
        <v>51</v>
      </c>
      <c r="F13" s="30">
        <f t="shared" ref="F13:F19" si="4">HEX2DEC(SUBSTITUTE(E13,"0x",""))-HEX2DEC(SUBSTITUTE(D13,"0x",""))+1</f>
        <v>143</v>
      </c>
      <c r="G13" s="31"/>
      <c r="H13" s="22"/>
    </row>
    <row r="14" spans="1:8">
      <c r="A14" s="39"/>
      <c r="B14" s="29" t="s">
        <v>52</v>
      </c>
      <c r="C14" s="29" t="s">
        <v>48</v>
      </c>
      <c r="D14" s="30" t="s">
        <v>53</v>
      </c>
      <c r="E14" s="30" t="s">
        <v>54</v>
      </c>
      <c r="F14" s="30">
        <f t="shared" si="4"/>
        <v>7</v>
      </c>
      <c r="G14" s="31"/>
      <c r="H14" s="22"/>
    </row>
    <row r="15" spans="1:8">
      <c r="A15" s="39"/>
      <c r="B15" s="29" t="s">
        <v>55</v>
      </c>
      <c r="C15" s="29" t="s">
        <v>48</v>
      </c>
      <c r="D15" s="30" t="s">
        <v>56</v>
      </c>
      <c r="E15" s="30" t="s">
        <v>57</v>
      </c>
      <c r="F15" s="30">
        <f t="shared" si="4"/>
        <v>652</v>
      </c>
      <c r="G15" s="31"/>
      <c r="H15" s="22"/>
    </row>
    <row r="16" spans="1:8">
      <c r="A16" s="40"/>
      <c r="B16" s="29" t="s">
        <v>58</v>
      </c>
      <c r="C16" s="29" t="s">
        <v>48</v>
      </c>
      <c r="D16" s="30" t="s">
        <v>59</v>
      </c>
      <c r="E16" s="30" t="s">
        <v>60</v>
      </c>
      <c r="F16" s="30">
        <f t="shared" si="4"/>
        <v>5</v>
      </c>
      <c r="G16" s="31"/>
      <c r="H16" s="22"/>
    </row>
    <row r="17" spans="1:8">
      <c r="A17" s="29"/>
      <c r="B17" s="29"/>
      <c r="C17" s="29"/>
      <c r="D17" s="30"/>
      <c r="E17" s="30"/>
      <c r="F17" s="30"/>
      <c r="G17" s="31"/>
      <c r="H17" s="22"/>
    </row>
    <row r="18" spans="1:8">
      <c r="A18" s="38" t="s">
        <v>61</v>
      </c>
      <c r="B18" s="29" t="s">
        <v>62</v>
      </c>
      <c r="C18" s="29" t="s">
        <v>61</v>
      </c>
      <c r="D18" s="30" t="s">
        <v>63</v>
      </c>
      <c r="E18" s="30" t="s">
        <v>64</v>
      </c>
      <c r="F18" s="30">
        <f t="shared" si="4"/>
        <v>4</v>
      </c>
      <c r="G18" s="31"/>
      <c r="H18" s="22"/>
    </row>
    <row r="19" spans="1:8">
      <c r="A19" s="40"/>
      <c r="B19" s="29" t="s">
        <v>65</v>
      </c>
      <c r="C19" s="29" t="s">
        <v>61</v>
      </c>
      <c r="D19" s="30" t="s">
        <v>66</v>
      </c>
      <c r="E19" s="30" t="s">
        <v>67</v>
      </c>
      <c r="F19" s="30">
        <f t="shared" si="4"/>
        <v>124</v>
      </c>
      <c r="G19" s="31"/>
      <c r="H19" s="22"/>
    </row>
    <row r="20" spans="1:8">
      <c r="A20" s="25"/>
      <c r="B20" s="25"/>
      <c r="C20" s="25"/>
      <c r="D20" s="26"/>
      <c r="E20" s="26"/>
      <c r="F20" s="26"/>
      <c r="G20" s="26"/>
      <c r="H20" s="22"/>
    </row>
    <row r="21" spans="1:8">
      <c r="A21" s="34" t="s">
        <v>68</v>
      </c>
      <c r="B21" s="25" t="s">
        <v>68</v>
      </c>
      <c r="C21" s="32" t="s">
        <v>21</v>
      </c>
      <c r="D21" s="31" t="s">
        <v>69</v>
      </c>
      <c r="E21" s="31" t="s">
        <v>70</v>
      </c>
      <c r="F21" s="31">
        <f t="shared" ref="F21:F24" si="5">HEX2DEC(SUBSTITUTE(E21,"0x",""))-HEX2DEC(SUBSTITUTE(D21,"0x",""))+1</f>
        <v>40</v>
      </c>
      <c r="G21" s="26"/>
      <c r="H21" s="22"/>
    </row>
    <row r="22" spans="1:8">
      <c r="A22" s="35"/>
      <c r="B22" s="25" t="s">
        <v>71</v>
      </c>
      <c r="C22" s="32" t="s">
        <v>21</v>
      </c>
      <c r="D22" s="31" t="s">
        <v>72</v>
      </c>
      <c r="E22" s="31" t="s">
        <v>73</v>
      </c>
      <c r="F22" s="31">
        <f t="shared" si="5"/>
        <v>41</v>
      </c>
      <c r="G22" s="26"/>
      <c r="H22" s="22"/>
    </row>
    <row r="23" spans="1:8">
      <c r="A23" s="25"/>
      <c r="B23" s="25"/>
      <c r="C23" s="25"/>
      <c r="D23" s="26"/>
      <c r="E23" s="26"/>
      <c r="F23" s="26"/>
      <c r="G23" s="26"/>
      <c r="H23" s="22"/>
    </row>
    <row r="24" spans="1:8">
      <c r="A24" s="37" t="s">
        <v>74</v>
      </c>
      <c r="B24" s="25" t="s">
        <v>75</v>
      </c>
      <c r="C24" s="29" t="s">
        <v>48</v>
      </c>
      <c r="D24" s="26" t="s">
        <v>76</v>
      </c>
      <c r="E24" s="26" t="s">
        <v>77</v>
      </c>
      <c r="F24" s="31">
        <f t="shared" si="5"/>
        <v>46</v>
      </c>
      <c r="G24" s="26"/>
      <c r="H24" s="22"/>
    </row>
    <row r="25" spans="1:8">
      <c r="A25" s="23"/>
      <c r="B25" s="23"/>
      <c r="C25" s="23"/>
      <c r="D25" s="24"/>
      <c r="E25" s="24"/>
      <c r="F25" s="24"/>
      <c r="G25" s="24"/>
    </row>
  </sheetData>
  <mergeCells count="6">
    <mergeCell ref="A2:A3"/>
    <mergeCell ref="A5:A8"/>
    <mergeCell ref="A10:A11"/>
    <mergeCell ref="A13:A16"/>
    <mergeCell ref="A18:A19"/>
    <mergeCell ref="A21:A2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4"/>
  <sheetViews>
    <sheetView zoomScale="70" zoomScaleNormal="70" workbookViewId="0">
      <pane ySplit="1" topLeftCell="A110" activePane="bottomLeft" state="frozen"/>
      <selection pane="bottomLeft"/>
    </sheetView>
  </sheetViews>
  <sheetFormatPr defaultColWidth="9" defaultRowHeight="13.2"/>
  <cols>
    <col min="1" max="1" width="28.5546875" style="2" customWidth="1"/>
    <col min="2" max="2" width="13.44140625" style="2" customWidth="1"/>
    <col min="3" max="3" width="11.5546875" style="2" customWidth="1"/>
    <col min="4" max="4" width="12.6640625" style="2" customWidth="1"/>
    <col min="5" max="5" width="11.21875" style="2" customWidth="1"/>
    <col min="6" max="6" width="30.6640625" style="2" bestFit="1" customWidth="1"/>
    <col min="7" max="7" width="14.6640625" style="2" customWidth="1"/>
    <col min="8" max="8" width="6.109375" style="2" customWidth="1"/>
    <col min="9" max="9" width="16" style="2" customWidth="1"/>
    <col min="10" max="10" width="33.77734375" style="2" bestFit="1" customWidth="1"/>
    <col min="11" max="11" width="13.21875" style="2" bestFit="1" customWidth="1"/>
    <col min="12" max="16384" width="9" style="2"/>
  </cols>
  <sheetData>
    <row r="1" spans="1:11" s="41" customFormat="1" ht="34.799999999999997">
      <c r="A1" s="15" t="s">
        <v>14</v>
      </c>
      <c r="B1" s="15" t="s">
        <v>78</v>
      </c>
      <c r="C1" s="15" t="s">
        <v>79</v>
      </c>
      <c r="D1" s="15" t="s">
        <v>80</v>
      </c>
      <c r="E1" s="15" t="s">
        <v>81</v>
      </c>
      <c r="F1" s="15" t="s">
        <v>82</v>
      </c>
      <c r="G1" s="15" t="s">
        <v>83</v>
      </c>
      <c r="H1" s="15" t="s">
        <v>84</v>
      </c>
      <c r="I1" s="15" t="s">
        <v>85</v>
      </c>
      <c r="J1" s="15" t="s">
        <v>86</v>
      </c>
      <c r="K1" s="15" t="s">
        <v>87</v>
      </c>
    </row>
    <row r="2" spans="1:11">
      <c r="A2" s="46" t="s">
        <v>22</v>
      </c>
      <c r="B2" s="18" t="str">
        <f>"0x"&amp;DEC2HEX(D2,4)</f>
        <v>0x1000</v>
      </c>
      <c r="C2" s="18" t="str">
        <f t="shared" ref="C2" si="0">"0x"&amp;DEC2HEX(E2,4)</f>
        <v>0x1000</v>
      </c>
      <c r="D2" s="18">
        <v>4096</v>
      </c>
      <c r="E2" s="18">
        <f t="shared" ref="E2:E34" si="1">D2+I2-1</f>
        <v>4096</v>
      </c>
      <c r="F2" s="18" t="s">
        <v>88</v>
      </c>
      <c r="G2" s="18" t="s">
        <v>89</v>
      </c>
      <c r="H2" s="18" t="s">
        <v>90</v>
      </c>
      <c r="I2" s="18">
        <v>1</v>
      </c>
      <c r="J2" s="18" t="s">
        <v>91</v>
      </c>
      <c r="K2" s="18">
        <v>0</v>
      </c>
    </row>
    <row r="3" spans="1:11" ht="67.5" customHeight="1">
      <c r="A3" s="47"/>
      <c r="B3" s="18" t="str">
        <f t="shared" ref="B3:B32" si="2">"0x"&amp;DEC2HEX(D3,4)</f>
        <v>0x1001</v>
      </c>
      <c r="C3" s="18" t="str">
        <f t="shared" ref="C3:C32" si="3">"0x"&amp;DEC2HEX(E3,4)</f>
        <v>0x1001</v>
      </c>
      <c r="D3" s="18">
        <f>E2+1</f>
        <v>4097</v>
      </c>
      <c r="E3" s="18">
        <f t="shared" si="1"/>
        <v>4097</v>
      </c>
      <c r="F3" s="18" t="s">
        <v>92</v>
      </c>
      <c r="G3" s="18" t="s">
        <v>89</v>
      </c>
      <c r="H3" s="18" t="s">
        <v>93</v>
      </c>
      <c r="I3" s="18">
        <v>1</v>
      </c>
      <c r="J3" s="16" t="s">
        <v>94</v>
      </c>
      <c r="K3" s="18">
        <v>19200</v>
      </c>
    </row>
    <row r="4" spans="1:11" ht="26.4">
      <c r="A4" s="47"/>
      <c r="B4" s="18" t="str">
        <f t="shared" si="2"/>
        <v>0x1002</v>
      </c>
      <c r="C4" s="18" t="str">
        <f t="shared" si="3"/>
        <v>0x1002</v>
      </c>
      <c r="D4" s="18">
        <f t="shared" ref="D4:D32" si="4">E3+1</f>
        <v>4098</v>
      </c>
      <c r="E4" s="18">
        <f t="shared" si="1"/>
        <v>4098</v>
      </c>
      <c r="F4" s="18" t="s">
        <v>95</v>
      </c>
      <c r="G4" s="18" t="s">
        <v>89</v>
      </c>
      <c r="H4" s="18" t="s">
        <v>90</v>
      </c>
      <c r="I4" s="18">
        <v>1</v>
      </c>
      <c r="J4" s="16" t="s">
        <v>96</v>
      </c>
      <c r="K4" s="18">
        <v>0</v>
      </c>
    </row>
    <row r="5" spans="1:11" ht="26.4">
      <c r="A5" s="47"/>
      <c r="B5" s="18" t="str">
        <f t="shared" si="2"/>
        <v>0x1003</v>
      </c>
      <c r="C5" s="18" t="str">
        <f t="shared" si="3"/>
        <v>0x1003</v>
      </c>
      <c r="D5" s="18">
        <f t="shared" si="4"/>
        <v>4099</v>
      </c>
      <c r="E5" s="18">
        <f t="shared" si="1"/>
        <v>4099</v>
      </c>
      <c r="F5" s="18" t="s">
        <v>97</v>
      </c>
      <c r="G5" s="18" t="s">
        <v>89</v>
      </c>
      <c r="H5" s="18" t="s">
        <v>90</v>
      </c>
      <c r="I5" s="18">
        <v>1</v>
      </c>
      <c r="J5" s="16" t="s">
        <v>98</v>
      </c>
      <c r="K5" s="18">
        <v>0</v>
      </c>
    </row>
    <row r="6" spans="1:11" ht="26.4">
      <c r="A6" s="47"/>
      <c r="B6" s="18" t="str">
        <f t="shared" si="2"/>
        <v>0x1004</v>
      </c>
      <c r="C6" s="18" t="str">
        <f t="shared" si="3"/>
        <v>0x1004</v>
      </c>
      <c r="D6" s="18">
        <f t="shared" si="4"/>
        <v>4100</v>
      </c>
      <c r="E6" s="18">
        <f t="shared" si="1"/>
        <v>4100</v>
      </c>
      <c r="F6" s="16" t="s">
        <v>99</v>
      </c>
      <c r="G6" s="18" t="s">
        <v>89</v>
      </c>
      <c r="H6" s="18" t="s">
        <v>90</v>
      </c>
      <c r="I6" s="18">
        <v>1</v>
      </c>
      <c r="J6" s="18" t="s">
        <v>100</v>
      </c>
      <c r="K6" s="18" t="s">
        <v>101</v>
      </c>
    </row>
    <row r="7" spans="1:11" ht="26.4">
      <c r="A7" s="47"/>
      <c r="B7" s="18" t="str">
        <f t="shared" si="2"/>
        <v>0x1005</v>
      </c>
      <c r="C7" s="18" t="str">
        <f t="shared" si="3"/>
        <v>0x1005</v>
      </c>
      <c r="D7" s="18">
        <f t="shared" si="4"/>
        <v>4101</v>
      </c>
      <c r="E7" s="18">
        <f t="shared" si="1"/>
        <v>4101</v>
      </c>
      <c r="F7" s="16" t="s">
        <v>102</v>
      </c>
      <c r="G7" s="18" t="s">
        <v>89</v>
      </c>
      <c r="H7" s="18" t="s">
        <v>90</v>
      </c>
      <c r="I7" s="18">
        <v>1</v>
      </c>
      <c r="J7" s="18" t="s">
        <v>100</v>
      </c>
      <c r="K7" s="18"/>
    </row>
    <row r="8" spans="1:11" ht="26.4">
      <c r="A8" s="47"/>
      <c r="B8" s="18" t="str">
        <f t="shared" si="2"/>
        <v>0x1006</v>
      </c>
      <c r="C8" s="18" t="str">
        <f t="shared" si="3"/>
        <v>0x1006</v>
      </c>
      <c r="D8" s="18">
        <f t="shared" si="4"/>
        <v>4102</v>
      </c>
      <c r="E8" s="18">
        <f t="shared" si="1"/>
        <v>4102</v>
      </c>
      <c r="F8" s="16" t="s">
        <v>103</v>
      </c>
      <c r="G8" s="18" t="s">
        <v>89</v>
      </c>
      <c r="H8" s="18" t="s">
        <v>90</v>
      </c>
      <c r="I8" s="18">
        <v>1</v>
      </c>
      <c r="J8" s="18" t="s">
        <v>100</v>
      </c>
      <c r="K8" s="18" t="s">
        <v>104</v>
      </c>
    </row>
    <row r="9" spans="1:11" ht="26.4">
      <c r="A9" s="47"/>
      <c r="B9" s="18" t="str">
        <f t="shared" si="2"/>
        <v>0x1007</v>
      </c>
      <c r="C9" s="18" t="str">
        <f t="shared" si="3"/>
        <v>0x1007</v>
      </c>
      <c r="D9" s="18">
        <f t="shared" si="4"/>
        <v>4103</v>
      </c>
      <c r="E9" s="18">
        <f t="shared" si="1"/>
        <v>4103</v>
      </c>
      <c r="F9" s="16" t="s">
        <v>105</v>
      </c>
      <c r="G9" s="18" t="s">
        <v>89</v>
      </c>
      <c r="H9" s="18" t="s">
        <v>90</v>
      </c>
      <c r="I9" s="18">
        <v>1</v>
      </c>
      <c r="J9" s="18" t="s">
        <v>100</v>
      </c>
      <c r="K9" s="18"/>
    </row>
    <row r="10" spans="1:11" ht="26.4">
      <c r="A10" s="47"/>
      <c r="B10" s="18" t="str">
        <f t="shared" si="2"/>
        <v>0x1008</v>
      </c>
      <c r="C10" s="18" t="str">
        <f t="shared" si="3"/>
        <v>0x1008</v>
      </c>
      <c r="D10" s="18">
        <f t="shared" si="4"/>
        <v>4104</v>
      </c>
      <c r="E10" s="18">
        <f t="shared" si="1"/>
        <v>4104</v>
      </c>
      <c r="F10" s="16" t="s">
        <v>106</v>
      </c>
      <c r="G10" s="18" t="s">
        <v>89</v>
      </c>
      <c r="H10" s="18" t="s">
        <v>90</v>
      </c>
      <c r="I10" s="18">
        <v>1</v>
      </c>
      <c r="J10" s="18" t="s">
        <v>100</v>
      </c>
      <c r="K10" s="18" t="s">
        <v>107</v>
      </c>
    </row>
    <row r="11" spans="1:11" ht="26.4">
      <c r="A11" s="47"/>
      <c r="B11" s="18" t="str">
        <f t="shared" si="2"/>
        <v>0x1009</v>
      </c>
      <c r="C11" s="18" t="str">
        <f t="shared" si="3"/>
        <v>0x1009</v>
      </c>
      <c r="D11" s="18">
        <f t="shared" si="4"/>
        <v>4105</v>
      </c>
      <c r="E11" s="18">
        <f t="shared" si="1"/>
        <v>4105</v>
      </c>
      <c r="F11" s="16" t="s">
        <v>108</v>
      </c>
      <c r="G11" s="18" t="s">
        <v>89</v>
      </c>
      <c r="H11" s="18" t="s">
        <v>90</v>
      </c>
      <c r="I11" s="18">
        <v>1</v>
      </c>
      <c r="J11" s="18" t="s">
        <v>100</v>
      </c>
      <c r="K11" s="18"/>
    </row>
    <row r="12" spans="1:11" ht="26.4">
      <c r="A12" s="47"/>
      <c r="B12" s="18" t="str">
        <f t="shared" si="2"/>
        <v>0x100A</v>
      </c>
      <c r="C12" s="18" t="str">
        <f t="shared" si="3"/>
        <v>0x100A</v>
      </c>
      <c r="D12" s="18">
        <f t="shared" si="4"/>
        <v>4106</v>
      </c>
      <c r="E12" s="18">
        <f t="shared" si="1"/>
        <v>4106</v>
      </c>
      <c r="F12" s="16" t="s">
        <v>109</v>
      </c>
      <c r="G12" s="18" t="s">
        <v>89</v>
      </c>
      <c r="H12" s="18" t="s">
        <v>90</v>
      </c>
      <c r="I12" s="18">
        <v>1</v>
      </c>
      <c r="J12" s="18" t="s">
        <v>100</v>
      </c>
      <c r="K12" s="18" t="s">
        <v>110</v>
      </c>
    </row>
    <row r="13" spans="1:11" ht="26.4">
      <c r="A13" s="47"/>
      <c r="B13" s="18" t="str">
        <f t="shared" si="2"/>
        <v>0x100B</v>
      </c>
      <c r="C13" s="18" t="str">
        <f t="shared" si="3"/>
        <v>0x100B</v>
      </c>
      <c r="D13" s="18">
        <f t="shared" si="4"/>
        <v>4107</v>
      </c>
      <c r="E13" s="18">
        <f t="shared" si="1"/>
        <v>4107</v>
      </c>
      <c r="F13" s="16" t="s">
        <v>111</v>
      </c>
      <c r="G13" s="18" t="s">
        <v>89</v>
      </c>
      <c r="H13" s="18" t="s">
        <v>90</v>
      </c>
      <c r="I13" s="18">
        <v>1</v>
      </c>
      <c r="J13" s="18" t="s">
        <v>100</v>
      </c>
      <c r="K13" s="18"/>
    </row>
    <row r="14" spans="1:11" ht="26.4">
      <c r="A14" s="47"/>
      <c r="B14" s="18" t="str">
        <f t="shared" si="2"/>
        <v>0x100C</v>
      </c>
      <c r="C14" s="18" t="str">
        <f t="shared" si="3"/>
        <v>0x100C</v>
      </c>
      <c r="D14" s="18">
        <f t="shared" si="4"/>
        <v>4108</v>
      </c>
      <c r="E14" s="18">
        <f t="shared" si="1"/>
        <v>4108</v>
      </c>
      <c r="F14" s="16" t="s">
        <v>112</v>
      </c>
      <c r="G14" s="18" t="s">
        <v>89</v>
      </c>
      <c r="H14" s="18" t="s">
        <v>90</v>
      </c>
      <c r="I14" s="18">
        <v>1</v>
      </c>
      <c r="J14" s="18" t="s">
        <v>100</v>
      </c>
      <c r="K14" s="18" t="s">
        <v>113</v>
      </c>
    </row>
    <row r="15" spans="1:11" ht="26.4">
      <c r="A15" s="47"/>
      <c r="B15" s="18" t="str">
        <f t="shared" si="2"/>
        <v>0x100D</v>
      </c>
      <c r="C15" s="18" t="str">
        <f t="shared" si="3"/>
        <v>0x100D</v>
      </c>
      <c r="D15" s="18">
        <f t="shared" si="4"/>
        <v>4109</v>
      </c>
      <c r="E15" s="18">
        <f t="shared" si="1"/>
        <v>4109</v>
      </c>
      <c r="F15" s="16" t="s">
        <v>114</v>
      </c>
      <c r="G15" s="18" t="s">
        <v>89</v>
      </c>
      <c r="H15" s="18" t="s">
        <v>90</v>
      </c>
      <c r="I15" s="18">
        <v>1</v>
      </c>
      <c r="J15" s="18" t="s">
        <v>100</v>
      </c>
      <c r="K15" s="18"/>
    </row>
    <row r="16" spans="1:11" ht="26.4">
      <c r="A16" s="47"/>
      <c r="B16" s="18" t="str">
        <f t="shared" si="2"/>
        <v>0x100E</v>
      </c>
      <c r="C16" s="18" t="str">
        <f t="shared" si="3"/>
        <v>0x100E</v>
      </c>
      <c r="D16" s="18">
        <f t="shared" si="4"/>
        <v>4110</v>
      </c>
      <c r="E16" s="18">
        <f t="shared" si="1"/>
        <v>4110</v>
      </c>
      <c r="F16" s="18" t="s">
        <v>115</v>
      </c>
      <c r="G16" s="18" t="s">
        <v>89</v>
      </c>
      <c r="H16" s="18" t="s">
        <v>90</v>
      </c>
      <c r="I16" s="18">
        <v>1</v>
      </c>
      <c r="J16" s="16" t="s">
        <v>116</v>
      </c>
      <c r="K16" s="18">
        <v>1</v>
      </c>
    </row>
    <row r="17" spans="1:11" ht="26.4">
      <c r="A17" s="47"/>
      <c r="B17" s="18" t="str">
        <f t="shared" si="2"/>
        <v>0x100F</v>
      </c>
      <c r="C17" s="18" t="str">
        <f t="shared" si="3"/>
        <v>0x100F</v>
      </c>
      <c r="D17" s="18">
        <f t="shared" si="4"/>
        <v>4111</v>
      </c>
      <c r="E17" s="18">
        <f t="shared" si="1"/>
        <v>4111</v>
      </c>
      <c r="F17" s="18" t="s">
        <v>117</v>
      </c>
      <c r="G17" s="18" t="s">
        <v>89</v>
      </c>
      <c r="H17" s="18" t="s">
        <v>90</v>
      </c>
      <c r="I17" s="18">
        <v>1</v>
      </c>
      <c r="J17" s="16" t="s">
        <v>118</v>
      </c>
      <c r="K17" s="18">
        <v>1</v>
      </c>
    </row>
    <row r="18" spans="1:11" ht="26.4">
      <c r="A18" s="47"/>
      <c r="B18" s="18" t="str">
        <f t="shared" si="2"/>
        <v>0x1010</v>
      </c>
      <c r="C18" s="18" t="str">
        <f t="shared" si="3"/>
        <v>0x1010</v>
      </c>
      <c r="D18" s="18">
        <f t="shared" si="4"/>
        <v>4112</v>
      </c>
      <c r="E18" s="18">
        <f t="shared" si="1"/>
        <v>4112</v>
      </c>
      <c r="F18" s="18" t="s">
        <v>119</v>
      </c>
      <c r="G18" s="18" t="s">
        <v>89</v>
      </c>
      <c r="H18" s="18" t="s">
        <v>90</v>
      </c>
      <c r="I18" s="18">
        <v>1</v>
      </c>
      <c r="J18" s="16" t="s">
        <v>118</v>
      </c>
      <c r="K18" s="18">
        <v>1</v>
      </c>
    </row>
    <row r="19" spans="1:11">
      <c r="A19" s="47"/>
      <c r="B19" s="18" t="str">
        <f t="shared" si="2"/>
        <v>0x1011</v>
      </c>
      <c r="C19" s="18" t="str">
        <f t="shared" si="3"/>
        <v>0x1011</v>
      </c>
      <c r="D19" s="18">
        <f t="shared" si="4"/>
        <v>4113</v>
      </c>
      <c r="E19" s="18">
        <f t="shared" si="1"/>
        <v>4113</v>
      </c>
      <c r="F19" s="18" t="s">
        <v>120</v>
      </c>
      <c r="G19" s="18" t="s">
        <v>89</v>
      </c>
      <c r="H19" s="18" t="s">
        <v>90</v>
      </c>
      <c r="I19" s="18">
        <v>1</v>
      </c>
      <c r="J19" s="16" t="s">
        <v>121</v>
      </c>
      <c r="K19" s="18">
        <v>502</v>
      </c>
    </row>
    <row r="20" spans="1:11">
      <c r="A20" s="47"/>
      <c r="B20" s="18" t="str">
        <f t="shared" si="2"/>
        <v>0x1012</v>
      </c>
      <c r="C20" s="18" t="str">
        <f t="shared" si="3"/>
        <v>0x1012</v>
      </c>
      <c r="D20" s="18">
        <f t="shared" si="4"/>
        <v>4114</v>
      </c>
      <c r="E20" s="18">
        <f t="shared" si="1"/>
        <v>4114</v>
      </c>
      <c r="F20" s="18" t="s">
        <v>122</v>
      </c>
      <c r="G20" s="18" t="s">
        <v>89</v>
      </c>
      <c r="H20" s="18" t="s">
        <v>90</v>
      </c>
      <c r="I20" s="18">
        <v>1</v>
      </c>
      <c r="J20" s="18" t="s">
        <v>123</v>
      </c>
      <c r="K20" s="18">
        <v>1000</v>
      </c>
    </row>
    <row r="21" spans="1:11">
      <c r="A21" s="47"/>
      <c r="B21" s="18" t="str">
        <f t="shared" si="2"/>
        <v>0x1013</v>
      </c>
      <c r="C21" s="18" t="str">
        <f t="shared" si="3"/>
        <v>0x1013</v>
      </c>
      <c r="D21" s="18">
        <f t="shared" si="4"/>
        <v>4115</v>
      </c>
      <c r="E21" s="18">
        <f t="shared" si="1"/>
        <v>4115</v>
      </c>
      <c r="F21" s="18" t="s">
        <v>124</v>
      </c>
      <c r="G21" s="18" t="s">
        <v>89</v>
      </c>
      <c r="H21" s="18" t="s">
        <v>90</v>
      </c>
      <c r="I21" s="18">
        <v>1</v>
      </c>
      <c r="J21" s="18" t="s">
        <v>123</v>
      </c>
      <c r="K21" s="18"/>
    </row>
    <row r="22" spans="1:11">
      <c r="A22" s="47"/>
      <c r="B22" s="43" t="str">
        <f t="shared" si="2"/>
        <v>0x1014</v>
      </c>
      <c r="C22" s="43" t="str">
        <f t="shared" si="3"/>
        <v>0x1014</v>
      </c>
      <c r="D22" s="43">
        <f t="shared" si="4"/>
        <v>4116</v>
      </c>
      <c r="E22" s="43">
        <f t="shared" si="1"/>
        <v>4116</v>
      </c>
      <c r="F22" s="43" t="s">
        <v>125</v>
      </c>
      <c r="G22" s="43" t="s">
        <v>89</v>
      </c>
      <c r="H22" s="43" t="s">
        <v>90</v>
      </c>
      <c r="I22" s="43">
        <v>1</v>
      </c>
      <c r="J22" s="44" t="s">
        <v>126</v>
      </c>
      <c r="K22" s="43" t="s">
        <v>127</v>
      </c>
    </row>
    <row r="23" spans="1:11">
      <c r="A23" s="47"/>
      <c r="B23" s="43" t="str">
        <f t="shared" si="2"/>
        <v>0x1015</v>
      </c>
      <c r="C23" s="43" t="str">
        <f t="shared" si="3"/>
        <v>0x1015</v>
      </c>
      <c r="D23" s="43">
        <f t="shared" si="4"/>
        <v>4117</v>
      </c>
      <c r="E23" s="43">
        <f t="shared" si="1"/>
        <v>4117</v>
      </c>
      <c r="F23" s="43" t="s">
        <v>128</v>
      </c>
      <c r="G23" s="43" t="s">
        <v>89</v>
      </c>
      <c r="H23" s="43" t="s">
        <v>90</v>
      </c>
      <c r="I23" s="43">
        <v>1</v>
      </c>
      <c r="J23" s="44" t="s">
        <v>129</v>
      </c>
      <c r="K23" s="43" t="s">
        <v>130</v>
      </c>
    </row>
    <row r="24" spans="1:11">
      <c r="A24" s="47"/>
      <c r="B24" s="18" t="str">
        <f t="shared" si="2"/>
        <v>0x1016</v>
      </c>
      <c r="C24" s="18" t="str">
        <f t="shared" si="3"/>
        <v>0x1018</v>
      </c>
      <c r="D24" s="18">
        <f t="shared" si="4"/>
        <v>4118</v>
      </c>
      <c r="E24" s="18">
        <f t="shared" si="1"/>
        <v>4120</v>
      </c>
      <c r="F24" s="18" t="s">
        <v>131</v>
      </c>
      <c r="G24" s="18" t="s">
        <v>89</v>
      </c>
      <c r="H24" s="18" t="s">
        <v>90</v>
      </c>
      <c r="I24" s="18">
        <v>3</v>
      </c>
      <c r="J24" s="16"/>
      <c r="K24" s="18"/>
    </row>
    <row r="25" spans="1:11" ht="39.6">
      <c r="A25" s="47"/>
      <c r="B25" s="18" t="str">
        <f t="shared" si="2"/>
        <v>0x1019</v>
      </c>
      <c r="C25" s="18" t="str">
        <f t="shared" si="3"/>
        <v>0x1019</v>
      </c>
      <c r="D25" s="43">
        <f t="shared" si="4"/>
        <v>4121</v>
      </c>
      <c r="E25" s="18">
        <f t="shared" si="1"/>
        <v>4121</v>
      </c>
      <c r="F25" s="18" t="s">
        <v>132</v>
      </c>
      <c r="G25" s="18" t="s">
        <v>89</v>
      </c>
      <c r="H25" s="18" t="s">
        <v>90</v>
      </c>
      <c r="I25" s="18">
        <v>1</v>
      </c>
      <c r="J25" s="16" t="s">
        <v>133</v>
      </c>
      <c r="K25" s="18">
        <v>0</v>
      </c>
    </row>
    <row r="26" spans="1:11" ht="52.8">
      <c r="A26" s="47"/>
      <c r="B26" s="18" t="str">
        <f t="shared" si="2"/>
        <v>0x101A</v>
      </c>
      <c r="C26" s="18" t="str">
        <f t="shared" si="3"/>
        <v>0x101A</v>
      </c>
      <c r="D26" s="18">
        <f t="shared" si="4"/>
        <v>4122</v>
      </c>
      <c r="E26" s="18">
        <f t="shared" si="1"/>
        <v>4122</v>
      </c>
      <c r="F26" s="18" t="s">
        <v>134</v>
      </c>
      <c r="G26" s="18" t="s">
        <v>89</v>
      </c>
      <c r="H26" s="18" t="s">
        <v>90</v>
      </c>
      <c r="I26" s="18">
        <v>1</v>
      </c>
      <c r="J26" s="16" t="s">
        <v>135</v>
      </c>
      <c r="K26" s="18">
        <v>0</v>
      </c>
    </row>
    <row r="27" spans="1:11" ht="26.4">
      <c r="A27" s="47"/>
      <c r="B27" s="18" t="str">
        <f t="shared" si="2"/>
        <v>0x101B</v>
      </c>
      <c r="C27" s="18" t="str">
        <f t="shared" si="3"/>
        <v>0x101B</v>
      </c>
      <c r="D27" s="18">
        <f t="shared" si="4"/>
        <v>4123</v>
      </c>
      <c r="E27" s="18">
        <f t="shared" si="1"/>
        <v>4123</v>
      </c>
      <c r="F27" s="18" t="s">
        <v>136</v>
      </c>
      <c r="G27" s="18" t="s">
        <v>89</v>
      </c>
      <c r="H27" s="18" t="s">
        <v>90</v>
      </c>
      <c r="I27" s="18">
        <v>1</v>
      </c>
      <c r="J27" s="16" t="s">
        <v>137</v>
      </c>
      <c r="K27" s="18">
        <v>0</v>
      </c>
    </row>
    <row r="28" spans="1:11" ht="26.4">
      <c r="A28" s="47"/>
      <c r="B28" s="18" t="str">
        <f t="shared" si="2"/>
        <v>0x101C</v>
      </c>
      <c r="C28" s="18" t="str">
        <f t="shared" si="3"/>
        <v>0x101C</v>
      </c>
      <c r="D28" s="18">
        <f t="shared" si="4"/>
        <v>4124</v>
      </c>
      <c r="E28" s="18">
        <f t="shared" si="1"/>
        <v>4124</v>
      </c>
      <c r="F28" s="18" t="s">
        <v>138</v>
      </c>
      <c r="G28" s="18" t="s">
        <v>89</v>
      </c>
      <c r="H28" s="18" t="s">
        <v>90</v>
      </c>
      <c r="I28" s="18">
        <v>1</v>
      </c>
      <c r="J28" s="16" t="s">
        <v>139</v>
      </c>
      <c r="K28" s="18">
        <v>0</v>
      </c>
    </row>
    <row r="29" spans="1:11">
      <c r="A29" s="47"/>
      <c r="B29" s="18" t="str">
        <f t="shared" si="2"/>
        <v>0x101D</v>
      </c>
      <c r="C29" s="18" t="str">
        <f t="shared" si="3"/>
        <v>0x101D</v>
      </c>
      <c r="D29" s="18">
        <f t="shared" si="4"/>
        <v>4125</v>
      </c>
      <c r="E29" s="18">
        <f t="shared" si="1"/>
        <v>4125</v>
      </c>
      <c r="F29" s="18" t="s">
        <v>140</v>
      </c>
      <c r="G29" s="18" t="s">
        <v>89</v>
      </c>
      <c r="H29" s="18" t="s">
        <v>90</v>
      </c>
      <c r="I29" s="18">
        <v>1</v>
      </c>
      <c r="J29" s="16"/>
      <c r="K29" s="18">
        <v>0</v>
      </c>
    </row>
    <row r="30" spans="1:11" ht="26.4">
      <c r="A30" s="47"/>
      <c r="B30" s="18" t="str">
        <f t="shared" si="2"/>
        <v>0x101E</v>
      </c>
      <c r="C30" s="18" t="str">
        <f t="shared" si="3"/>
        <v>0x101E</v>
      </c>
      <c r="D30" s="18">
        <f t="shared" si="4"/>
        <v>4126</v>
      </c>
      <c r="E30" s="18">
        <f t="shared" si="1"/>
        <v>4126</v>
      </c>
      <c r="F30" s="18" t="s">
        <v>141</v>
      </c>
      <c r="G30" s="18" t="s">
        <v>89</v>
      </c>
      <c r="H30" s="18" t="s">
        <v>90</v>
      </c>
      <c r="I30" s="18">
        <v>1</v>
      </c>
      <c r="J30" s="16" t="s">
        <v>142</v>
      </c>
      <c r="K30" s="18">
        <v>0</v>
      </c>
    </row>
    <row r="31" spans="1:11" ht="26.4">
      <c r="A31" s="47"/>
      <c r="B31" s="18" t="str">
        <f t="shared" si="2"/>
        <v>0x101F</v>
      </c>
      <c r="C31" s="18" t="str">
        <f t="shared" si="3"/>
        <v>0x101F</v>
      </c>
      <c r="D31" s="18">
        <f t="shared" si="4"/>
        <v>4127</v>
      </c>
      <c r="E31" s="18">
        <f t="shared" si="1"/>
        <v>4127</v>
      </c>
      <c r="F31" s="18" t="s">
        <v>143</v>
      </c>
      <c r="G31" s="18" t="s">
        <v>89</v>
      </c>
      <c r="H31" s="18" t="s">
        <v>90</v>
      </c>
      <c r="I31" s="18">
        <v>1</v>
      </c>
      <c r="J31" s="16" t="s">
        <v>142</v>
      </c>
      <c r="K31" s="18">
        <v>0</v>
      </c>
    </row>
    <row r="32" spans="1:11" ht="26.4">
      <c r="A32" s="47"/>
      <c r="B32" s="18" t="str">
        <f t="shared" si="2"/>
        <v>0x1020</v>
      </c>
      <c r="C32" s="18" t="str">
        <f t="shared" si="3"/>
        <v>0x1020</v>
      </c>
      <c r="D32" s="18">
        <f t="shared" si="4"/>
        <v>4128</v>
      </c>
      <c r="E32" s="18">
        <f t="shared" si="1"/>
        <v>4128</v>
      </c>
      <c r="F32" s="18" t="s">
        <v>144</v>
      </c>
      <c r="G32" s="18" t="s">
        <v>89</v>
      </c>
      <c r="H32" s="18" t="s">
        <v>90</v>
      </c>
      <c r="I32" s="18">
        <v>1</v>
      </c>
      <c r="J32" s="16" t="s">
        <v>142</v>
      </c>
      <c r="K32" s="18">
        <v>0</v>
      </c>
    </row>
    <row r="33" spans="1:11" ht="26.4">
      <c r="A33" s="47"/>
      <c r="B33" s="18" t="str">
        <f t="shared" ref="B33:B45" si="5">"0x"&amp;DEC2HEX(D33,4)</f>
        <v>0x1021</v>
      </c>
      <c r="C33" s="18" t="str">
        <f t="shared" ref="C33:C45" si="6">"0x"&amp;DEC2HEX(E33,4)</f>
        <v>0x1021</v>
      </c>
      <c r="D33" s="18">
        <f t="shared" ref="D33:D38" si="7">E32+1</f>
        <v>4129</v>
      </c>
      <c r="E33" s="18">
        <f t="shared" si="1"/>
        <v>4129</v>
      </c>
      <c r="F33" s="18" t="s">
        <v>145</v>
      </c>
      <c r="G33" s="18" t="s">
        <v>89</v>
      </c>
      <c r="H33" s="18" t="s">
        <v>90</v>
      </c>
      <c r="I33" s="18">
        <v>1</v>
      </c>
      <c r="J33" s="16" t="s">
        <v>146</v>
      </c>
      <c r="K33" s="18">
        <v>0</v>
      </c>
    </row>
    <row r="34" spans="1:11">
      <c r="A34" s="47"/>
      <c r="B34" s="18" t="str">
        <f t="shared" si="5"/>
        <v>0x1022</v>
      </c>
      <c r="C34" s="18" t="str">
        <f t="shared" si="6"/>
        <v>0x1022</v>
      </c>
      <c r="D34" s="18">
        <f t="shared" si="7"/>
        <v>4130</v>
      </c>
      <c r="E34" s="18">
        <f t="shared" si="1"/>
        <v>4130</v>
      </c>
      <c r="F34" s="18" t="s">
        <v>147</v>
      </c>
      <c r="G34" s="18" t="s">
        <v>89</v>
      </c>
      <c r="H34" s="18" t="s">
        <v>90</v>
      </c>
      <c r="I34" s="18">
        <v>1</v>
      </c>
      <c r="J34" s="18" t="s">
        <v>148</v>
      </c>
      <c r="K34" s="18">
        <v>0</v>
      </c>
    </row>
    <row r="35" spans="1:11">
      <c r="A35" s="47"/>
      <c r="B35" s="18" t="str">
        <f t="shared" si="5"/>
        <v>0x1023</v>
      </c>
      <c r="C35" s="18" t="str">
        <f t="shared" si="6"/>
        <v>0x1023</v>
      </c>
      <c r="D35" s="18">
        <f t="shared" si="7"/>
        <v>4131</v>
      </c>
      <c r="E35" s="18">
        <f>D35+I36-1</f>
        <v>4131</v>
      </c>
      <c r="F35" s="18" t="s">
        <v>149</v>
      </c>
      <c r="G35" s="18" t="s">
        <v>89</v>
      </c>
      <c r="H35" s="18" t="s">
        <v>150</v>
      </c>
      <c r="I35" s="18">
        <v>1</v>
      </c>
      <c r="J35" s="18" t="s">
        <v>151</v>
      </c>
      <c r="K35" s="18">
        <v>0</v>
      </c>
    </row>
    <row r="36" spans="1:11">
      <c r="A36" s="47"/>
      <c r="B36" s="18" t="str">
        <f t="shared" si="5"/>
        <v>0x1024</v>
      </c>
      <c r="C36" s="18" t="str">
        <f t="shared" si="6"/>
        <v>0x1024</v>
      </c>
      <c r="D36" s="18">
        <f t="shared" si="7"/>
        <v>4132</v>
      </c>
      <c r="E36" s="18">
        <f>D36+I37-1</f>
        <v>4132</v>
      </c>
      <c r="F36" s="18" t="s">
        <v>152</v>
      </c>
      <c r="G36" s="18" t="s">
        <v>89</v>
      </c>
      <c r="H36" s="18" t="s">
        <v>150</v>
      </c>
      <c r="I36" s="18">
        <v>1</v>
      </c>
      <c r="J36" s="18"/>
      <c r="K36" s="18"/>
    </row>
    <row r="37" spans="1:11">
      <c r="A37" s="47"/>
      <c r="B37" s="18" t="str">
        <f t="shared" si="5"/>
        <v>0x1025</v>
      </c>
      <c r="C37" s="18" t="str">
        <f t="shared" si="6"/>
        <v>0x1025</v>
      </c>
      <c r="D37" s="18">
        <f t="shared" si="7"/>
        <v>4133</v>
      </c>
      <c r="E37" s="18">
        <f>D37+I38-1</f>
        <v>4133</v>
      </c>
      <c r="F37" s="18" t="s">
        <v>153</v>
      </c>
      <c r="G37" s="18" t="s">
        <v>89</v>
      </c>
      <c r="H37" s="18" t="s">
        <v>150</v>
      </c>
      <c r="I37" s="18">
        <v>1</v>
      </c>
      <c r="J37" s="18"/>
      <c r="K37" s="18"/>
    </row>
    <row r="38" spans="1:11" ht="26.4">
      <c r="A38" s="47"/>
      <c r="B38" s="18" t="str">
        <f t="shared" si="5"/>
        <v>0x1026</v>
      </c>
      <c r="C38" s="18" t="str">
        <f t="shared" si="6"/>
        <v>0x1026</v>
      </c>
      <c r="D38" s="18">
        <f t="shared" si="7"/>
        <v>4134</v>
      </c>
      <c r="E38" s="18">
        <f>D38+I39-1</f>
        <v>4134</v>
      </c>
      <c r="F38" s="18" t="s">
        <v>154</v>
      </c>
      <c r="G38" s="18" t="s">
        <v>89</v>
      </c>
      <c r="H38" s="18" t="s">
        <v>90</v>
      </c>
      <c r="I38" s="18">
        <v>1</v>
      </c>
      <c r="J38" s="16" t="s">
        <v>142</v>
      </c>
      <c r="K38" s="18"/>
    </row>
    <row r="39" spans="1:11" ht="26.4">
      <c r="A39" s="47"/>
      <c r="B39" s="18" t="str">
        <f t="shared" si="5"/>
        <v>0x1027</v>
      </c>
      <c r="C39" s="18" t="str">
        <f t="shared" si="6"/>
        <v>0x1027</v>
      </c>
      <c r="D39" s="18">
        <f>E38+1</f>
        <v>4135</v>
      </c>
      <c r="E39" s="18">
        <f>D39+I35-1</f>
        <v>4135</v>
      </c>
      <c r="F39" s="18" t="s">
        <v>155</v>
      </c>
      <c r="G39" s="18" t="s">
        <v>89</v>
      </c>
      <c r="H39" s="18" t="s">
        <v>90</v>
      </c>
      <c r="I39" s="18">
        <v>1</v>
      </c>
      <c r="J39" s="16" t="s">
        <v>146</v>
      </c>
      <c r="K39" s="18"/>
    </row>
    <row r="40" spans="1:11">
      <c r="A40" s="47"/>
      <c r="B40" s="18" t="str">
        <f t="shared" si="5"/>
        <v>0x1028</v>
      </c>
      <c r="C40" s="18" t="str">
        <f t="shared" si="6"/>
        <v>0x1028</v>
      </c>
      <c r="D40" s="18">
        <f t="shared" ref="D40:D45" si="8">E39+1</f>
        <v>4136</v>
      </c>
      <c r="E40" s="18">
        <f t="shared" ref="E40:E53" si="9">D40+I40-1</f>
        <v>4136</v>
      </c>
      <c r="F40" s="18" t="s">
        <v>156</v>
      </c>
      <c r="G40" s="18" t="s">
        <v>89</v>
      </c>
      <c r="H40" s="18" t="s">
        <v>90</v>
      </c>
      <c r="I40" s="18">
        <v>1</v>
      </c>
      <c r="J40" s="18" t="s">
        <v>157</v>
      </c>
      <c r="K40" s="18">
        <v>50</v>
      </c>
    </row>
    <row r="41" spans="1:11">
      <c r="A41" s="47"/>
      <c r="B41" s="18" t="str">
        <f t="shared" si="5"/>
        <v>0x1029</v>
      </c>
      <c r="C41" s="18" t="str">
        <f t="shared" si="6"/>
        <v>0x1029</v>
      </c>
      <c r="D41" s="18">
        <f t="shared" si="8"/>
        <v>4137</v>
      </c>
      <c r="E41" s="18">
        <f t="shared" si="9"/>
        <v>4137</v>
      </c>
      <c r="F41" s="18" t="s">
        <v>158</v>
      </c>
      <c r="G41" s="18" t="s">
        <v>89</v>
      </c>
      <c r="H41" s="18" t="s">
        <v>90</v>
      </c>
      <c r="I41" s="18">
        <v>1</v>
      </c>
      <c r="J41" s="18" t="s">
        <v>129</v>
      </c>
      <c r="K41" s="18">
        <v>75</v>
      </c>
    </row>
    <row r="42" spans="1:11">
      <c r="A42" s="47"/>
      <c r="B42" s="18" t="str">
        <f t="shared" si="5"/>
        <v>0x102A</v>
      </c>
      <c r="C42" s="18" t="str">
        <f t="shared" si="6"/>
        <v>0x102A</v>
      </c>
      <c r="D42" s="18">
        <f t="shared" si="8"/>
        <v>4138</v>
      </c>
      <c r="E42" s="18">
        <f t="shared" si="9"/>
        <v>4138</v>
      </c>
      <c r="F42" s="18" t="s">
        <v>159</v>
      </c>
      <c r="G42" s="18" t="s">
        <v>89</v>
      </c>
      <c r="H42" s="18" t="s">
        <v>150</v>
      </c>
      <c r="I42" s="18">
        <v>1</v>
      </c>
      <c r="J42" s="18"/>
      <c r="K42" s="18"/>
    </row>
    <row r="43" spans="1:11">
      <c r="A43" s="47"/>
      <c r="B43" s="18" t="str">
        <f t="shared" si="5"/>
        <v>0x102B</v>
      </c>
      <c r="C43" s="18" t="str">
        <f t="shared" si="6"/>
        <v>0x102B</v>
      </c>
      <c r="D43" s="18">
        <f t="shared" si="8"/>
        <v>4139</v>
      </c>
      <c r="E43" s="18">
        <f t="shared" si="9"/>
        <v>4139</v>
      </c>
      <c r="F43" s="18" t="s">
        <v>160</v>
      </c>
      <c r="G43" s="18" t="s">
        <v>89</v>
      </c>
      <c r="H43" s="18" t="s">
        <v>150</v>
      </c>
      <c r="I43" s="18">
        <v>1</v>
      </c>
      <c r="J43" s="18"/>
      <c r="K43" s="18"/>
    </row>
    <row r="44" spans="1:11" ht="26.4">
      <c r="A44" s="47"/>
      <c r="B44" s="18" t="str">
        <f t="shared" si="5"/>
        <v>0x102C</v>
      </c>
      <c r="C44" s="18" t="str">
        <f t="shared" si="6"/>
        <v>0x102C</v>
      </c>
      <c r="D44" s="18">
        <f t="shared" si="8"/>
        <v>4140</v>
      </c>
      <c r="E44" s="18">
        <f t="shared" si="9"/>
        <v>4140</v>
      </c>
      <c r="F44" s="18" t="s">
        <v>161</v>
      </c>
      <c r="G44" s="18" t="s">
        <v>89</v>
      </c>
      <c r="H44" s="18" t="s">
        <v>90</v>
      </c>
      <c r="I44" s="18">
        <v>1</v>
      </c>
      <c r="J44" s="16" t="s">
        <v>142</v>
      </c>
      <c r="K44" s="18">
        <v>0</v>
      </c>
    </row>
    <row r="45" spans="1:11" ht="26.4">
      <c r="A45" s="47"/>
      <c r="B45" s="18" t="str">
        <f t="shared" si="5"/>
        <v>0x102D</v>
      </c>
      <c r="C45" s="18" t="str">
        <f t="shared" si="6"/>
        <v>0x102D</v>
      </c>
      <c r="D45" s="18">
        <f t="shared" si="8"/>
        <v>4141</v>
      </c>
      <c r="E45" s="18">
        <f t="shared" si="9"/>
        <v>4141</v>
      </c>
      <c r="F45" s="18" t="s">
        <v>162</v>
      </c>
      <c r="G45" s="18" t="s">
        <v>89</v>
      </c>
      <c r="H45" s="18" t="s">
        <v>90</v>
      </c>
      <c r="I45" s="18">
        <v>1</v>
      </c>
      <c r="J45" s="16" t="s">
        <v>163</v>
      </c>
      <c r="K45" s="18">
        <v>0</v>
      </c>
    </row>
    <row r="46" spans="1:11">
      <c r="A46" s="47"/>
      <c r="B46" s="18" t="str">
        <f t="shared" ref="B46:B49" si="10">"0x"&amp;DEC2HEX(D46,4)</f>
        <v>0x102E</v>
      </c>
      <c r="C46" s="18" t="str">
        <f t="shared" ref="C46:C49" si="11">"0x"&amp;DEC2HEX(E46,4)</f>
        <v>0x102E</v>
      </c>
      <c r="D46" s="18">
        <f t="shared" ref="D46:D49" si="12">E45+1</f>
        <v>4142</v>
      </c>
      <c r="E46" s="18">
        <f t="shared" si="9"/>
        <v>4142</v>
      </c>
      <c r="F46" s="18" t="s">
        <v>164</v>
      </c>
      <c r="G46" s="18" t="s">
        <v>89</v>
      </c>
      <c r="H46" s="18" t="s">
        <v>90</v>
      </c>
      <c r="I46" s="18">
        <v>1</v>
      </c>
      <c r="J46" s="16" t="s">
        <v>165</v>
      </c>
      <c r="K46" s="18">
        <v>0</v>
      </c>
    </row>
    <row r="47" spans="1:11">
      <c r="A47" s="47"/>
      <c r="B47" s="18" t="str">
        <f t="shared" si="10"/>
        <v>0x102F</v>
      </c>
      <c r="C47" s="18" t="str">
        <f t="shared" si="11"/>
        <v>0x102F</v>
      </c>
      <c r="D47" s="18">
        <f t="shared" si="12"/>
        <v>4143</v>
      </c>
      <c r="E47" s="18">
        <f t="shared" si="9"/>
        <v>4143</v>
      </c>
      <c r="F47" s="18" t="s">
        <v>166</v>
      </c>
      <c r="G47" s="18" t="s">
        <v>89</v>
      </c>
      <c r="H47" s="18" t="s">
        <v>90</v>
      </c>
      <c r="I47" s="18">
        <v>1</v>
      </c>
      <c r="J47" s="16" t="s">
        <v>165</v>
      </c>
      <c r="K47" s="18">
        <v>0</v>
      </c>
    </row>
    <row r="48" spans="1:11">
      <c r="A48" s="47"/>
      <c r="B48" s="18" t="str">
        <f t="shared" si="10"/>
        <v>0x1030</v>
      </c>
      <c r="C48" s="18" t="str">
        <f t="shared" si="11"/>
        <v>0x1030</v>
      </c>
      <c r="D48" s="18">
        <f t="shared" si="12"/>
        <v>4144</v>
      </c>
      <c r="E48" s="18">
        <f t="shared" si="9"/>
        <v>4144</v>
      </c>
      <c r="F48" s="18" t="s">
        <v>167</v>
      </c>
      <c r="G48" s="18" t="s">
        <v>89</v>
      </c>
      <c r="H48" s="18" t="s">
        <v>90</v>
      </c>
      <c r="I48" s="18">
        <v>1</v>
      </c>
      <c r="J48" s="16" t="s">
        <v>165</v>
      </c>
      <c r="K48" s="18">
        <v>0</v>
      </c>
    </row>
    <row r="49" spans="1:11">
      <c r="A49" s="47"/>
      <c r="B49" s="18" t="str">
        <f t="shared" si="10"/>
        <v>0x1031</v>
      </c>
      <c r="C49" s="18" t="str">
        <f t="shared" si="11"/>
        <v>0x1031</v>
      </c>
      <c r="D49" s="18">
        <f t="shared" si="12"/>
        <v>4145</v>
      </c>
      <c r="E49" s="18">
        <f t="shared" si="9"/>
        <v>4145</v>
      </c>
      <c r="F49" s="18" t="s">
        <v>168</v>
      </c>
      <c r="G49" s="18" t="s">
        <v>89</v>
      </c>
      <c r="H49" s="18" t="s">
        <v>90</v>
      </c>
      <c r="I49" s="18">
        <v>1</v>
      </c>
      <c r="J49" s="16" t="s">
        <v>165</v>
      </c>
      <c r="K49" s="18">
        <v>0</v>
      </c>
    </row>
    <row r="50" spans="1:11" ht="99" customHeight="1">
      <c r="A50" s="47"/>
      <c r="B50" s="18" t="str">
        <f t="shared" ref="B50:B52" si="13">"0x"&amp;DEC2HEX(D50,4)</f>
        <v>0x1032</v>
      </c>
      <c r="C50" s="18" t="str">
        <f t="shared" ref="C50:C52" si="14">"0x"&amp;DEC2HEX(E50,4)</f>
        <v>0x1033</v>
      </c>
      <c r="D50" s="18">
        <f t="shared" ref="D50:D52" si="15">E49+1</f>
        <v>4146</v>
      </c>
      <c r="E50" s="18">
        <f t="shared" si="9"/>
        <v>4147</v>
      </c>
      <c r="F50" s="18" t="s">
        <v>169</v>
      </c>
      <c r="G50" s="18" t="s">
        <v>89</v>
      </c>
      <c r="H50" s="18" t="s">
        <v>90</v>
      </c>
      <c r="I50" s="18">
        <v>2</v>
      </c>
      <c r="J50" s="16" t="s">
        <v>170</v>
      </c>
      <c r="K50" s="16" t="s">
        <v>171</v>
      </c>
    </row>
    <row r="51" spans="1:11" ht="39.6">
      <c r="A51" s="47"/>
      <c r="B51" s="18" t="str">
        <f t="shared" ref="B51:B53" si="16">"0x"&amp;DEC2HEX(D51,4)</f>
        <v>0x1034</v>
      </c>
      <c r="C51" s="18" t="str">
        <f t="shared" ref="C51:C53" si="17">"0x"&amp;DEC2HEX(E51,4)</f>
        <v>0x1034</v>
      </c>
      <c r="D51" s="18">
        <f t="shared" ref="D51:D53" si="18">E50+1</f>
        <v>4148</v>
      </c>
      <c r="E51" s="18">
        <f t="shared" si="9"/>
        <v>4148</v>
      </c>
      <c r="F51" s="18" t="s">
        <v>172</v>
      </c>
      <c r="G51" s="18" t="s">
        <v>89</v>
      </c>
      <c r="H51" s="18" t="s">
        <v>90</v>
      </c>
      <c r="I51" s="18">
        <v>1</v>
      </c>
      <c r="J51" s="16" t="s">
        <v>173</v>
      </c>
      <c r="K51" s="18"/>
    </row>
    <row r="52" spans="1:11" ht="26.4">
      <c r="A52" s="47"/>
      <c r="B52" s="29" t="str">
        <f t="shared" si="13"/>
        <v>0x1035</v>
      </c>
      <c r="C52" s="29" t="str">
        <f t="shared" si="14"/>
        <v>0x1035</v>
      </c>
      <c r="D52" s="29">
        <f t="shared" si="15"/>
        <v>4149</v>
      </c>
      <c r="E52" s="29">
        <f t="shared" si="9"/>
        <v>4149</v>
      </c>
      <c r="F52" s="45" t="s">
        <v>174</v>
      </c>
      <c r="G52" s="45" t="s">
        <v>89</v>
      </c>
      <c r="H52" s="45" t="s">
        <v>90</v>
      </c>
      <c r="I52" s="45">
        <v>1</v>
      </c>
      <c r="J52" s="45" t="s">
        <v>142</v>
      </c>
      <c r="K52" s="18"/>
    </row>
    <row r="53" spans="1:11" ht="26.4">
      <c r="A53" s="48"/>
      <c r="B53" s="29" t="str">
        <f t="shared" si="16"/>
        <v>0x1036</v>
      </c>
      <c r="C53" s="29" t="str">
        <f t="shared" si="17"/>
        <v>0x1036</v>
      </c>
      <c r="D53" s="29">
        <f t="shared" si="18"/>
        <v>4150</v>
      </c>
      <c r="E53" s="29">
        <f t="shared" si="9"/>
        <v>4150</v>
      </c>
      <c r="F53" s="45" t="s">
        <v>175</v>
      </c>
      <c r="G53" s="45" t="s">
        <v>176</v>
      </c>
      <c r="H53" s="45" t="s">
        <v>90</v>
      </c>
      <c r="I53" s="45">
        <v>1</v>
      </c>
      <c r="J53" s="45" t="s">
        <v>142</v>
      </c>
      <c r="K53" s="18"/>
    </row>
    <row r="54" spans="1:1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</row>
    <row r="55" spans="1:11">
      <c r="A55" s="46" t="s">
        <v>177</v>
      </c>
      <c r="B55" s="18" t="str">
        <f t="shared" ref="B55:B61" si="19">"0x"&amp;DEC2HEX(D55,4)</f>
        <v>0x103F</v>
      </c>
      <c r="C55" s="18" t="str">
        <f t="shared" ref="C55:C61" si="20">"0x"&amp;DEC2HEX(E55,4)</f>
        <v>0x103F</v>
      </c>
      <c r="D55" s="18">
        <v>4159</v>
      </c>
      <c r="E55" s="18">
        <f t="shared" ref="E55:E61" si="21">D55+I55-1</f>
        <v>4159</v>
      </c>
      <c r="F55" s="18" t="s">
        <v>178</v>
      </c>
      <c r="G55" s="18" t="s">
        <v>89</v>
      </c>
      <c r="H55" s="18" t="s">
        <v>90</v>
      </c>
      <c r="I55" s="18">
        <v>1</v>
      </c>
      <c r="J55" s="18" t="s">
        <v>179</v>
      </c>
      <c r="K55" s="29">
        <v>1</v>
      </c>
    </row>
    <row r="56" spans="1:11">
      <c r="A56" s="47"/>
      <c r="B56" s="18" t="str">
        <f t="shared" si="19"/>
        <v>0x1040</v>
      </c>
      <c r="C56" s="18" t="str">
        <f t="shared" si="20"/>
        <v>0x1040</v>
      </c>
      <c r="D56" s="18">
        <f t="shared" ref="D56" si="22">E55+1</f>
        <v>4160</v>
      </c>
      <c r="E56" s="18">
        <f t="shared" si="21"/>
        <v>4160</v>
      </c>
      <c r="F56" s="18" t="s">
        <v>180</v>
      </c>
      <c r="G56" s="18" t="s">
        <v>89</v>
      </c>
      <c r="H56" s="18" t="s">
        <v>90</v>
      </c>
      <c r="I56" s="18">
        <v>1</v>
      </c>
      <c r="J56" s="18" t="s">
        <v>181</v>
      </c>
      <c r="K56" s="29">
        <v>2024</v>
      </c>
    </row>
    <row r="57" spans="1:11">
      <c r="A57" s="47"/>
      <c r="B57" s="18" t="str">
        <f t="shared" si="19"/>
        <v>0x1041</v>
      </c>
      <c r="C57" s="18" t="str">
        <f t="shared" si="20"/>
        <v>0x1041</v>
      </c>
      <c r="D57" s="18">
        <f t="shared" ref="D57:D61" si="23">E56+1</f>
        <v>4161</v>
      </c>
      <c r="E57" s="18">
        <f t="shared" si="21"/>
        <v>4161</v>
      </c>
      <c r="F57" s="18" t="s">
        <v>182</v>
      </c>
      <c r="G57" s="18" t="s">
        <v>89</v>
      </c>
      <c r="H57" s="18" t="s">
        <v>90</v>
      </c>
      <c r="I57" s="18">
        <v>1</v>
      </c>
      <c r="J57" s="18" t="s">
        <v>183</v>
      </c>
      <c r="K57" s="18">
        <v>1</v>
      </c>
    </row>
    <row r="58" spans="1:11">
      <c r="A58" s="47"/>
      <c r="B58" s="18" t="str">
        <f t="shared" si="19"/>
        <v>0x1042</v>
      </c>
      <c r="C58" s="18" t="str">
        <f t="shared" si="20"/>
        <v>0x1042</v>
      </c>
      <c r="D58" s="18">
        <f t="shared" si="23"/>
        <v>4162</v>
      </c>
      <c r="E58" s="18">
        <f t="shared" si="21"/>
        <v>4162</v>
      </c>
      <c r="F58" s="18" t="s">
        <v>184</v>
      </c>
      <c r="G58" s="18" t="s">
        <v>89</v>
      </c>
      <c r="H58" s="18" t="s">
        <v>90</v>
      </c>
      <c r="I58" s="18">
        <v>1</v>
      </c>
      <c r="J58" s="18" t="s">
        <v>185</v>
      </c>
      <c r="K58" s="18">
        <v>1</v>
      </c>
    </row>
    <row r="59" spans="1:11">
      <c r="A59" s="47"/>
      <c r="B59" s="18" t="str">
        <f t="shared" si="19"/>
        <v>0x1043</v>
      </c>
      <c r="C59" s="18" t="str">
        <f t="shared" si="20"/>
        <v>0x1043</v>
      </c>
      <c r="D59" s="18">
        <f t="shared" si="23"/>
        <v>4163</v>
      </c>
      <c r="E59" s="18">
        <f t="shared" si="21"/>
        <v>4163</v>
      </c>
      <c r="F59" s="18" t="s">
        <v>186</v>
      </c>
      <c r="G59" s="18" t="s">
        <v>89</v>
      </c>
      <c r="H59" s="18" t="s">
        <v>90</v>
      </c>
      <c r="I59" s="18">
        <v>1</v>
      </c>
      <c r="J59" s="18" t="s">
        <v>187</v>
      </c>
      <c r="K59" s="18">
        <v>0</v>
      </c>
    </row>
    <row r="60" spans="1:11">
      <c r="A60" s="47"/>
      <c r="B60" s="18" t="str">
        <f t="shared" si="19"/>
        <v>0x1044</v>
      </c>
      <c r="C60" s="18" t="str">
        <f t="shared" si="20"/>
        <v>0x1044</v>
      </c>
      <c r="D60" s="18">
        <f t="shared" si="23"/>
        <v>4164</v>
      </c>
      <c r="E60" s="18">
        <f t="shared" si="21"/>
        <v>4164</v>
      </c>
      <c r="F60" s="18" t="s">
        <v>188</v>
      </c>
      <c r="G60" s="18" t="s">
        <v>89</v>
      </c>
      <c r="H60" s="18" t="s">
        <v>90</v>
      </c>
      <c r="I60" s="18">
        <v>1</v>
      </c>
      <c r="J60" s="18" t="s">
        <v>189</v>
      </c>
      <c r="K60" s="18">
        <v>0</v>
      </c>
    </row>
    <row r="61" spans="1:11">
      <c r="A61" s="48"/>
      <c r="B61" s="18" t="str">
        <f t="shared" si="19"/>
        <v>0x1045</v>
      </c>
      <c r="C61" s="18" t="str">
        <f t="shared" si="20"/>
        <v>0x1045</v>
      </c>
      <c r="D61" s="18">
        <f t="shared" si="23"/>
        <v>4165</v>
      </c>
      <c r="E61" s="18">
        <f t="shared" si="21"/>
        <v>4165</v>
      </c>
      <c r="F61" s="18" t="s">
        <v>190</v>
      </c>
      <c r="G61" s="18" t="s">
        <v>89</v>
      </c>
      <c r="H61" s="18" t="s">
        <v>90</v>
      </c>
      <c r="I61" s="18">
        <v>1</v>
      </c>
      <c r="J61" s="18" t="s">
        <v>189</v>
      </c>
      <c r="K61" s="18">
        <v>0</v>
      </c>
    </row>
    <row r="62" spans="1:11">
      <c r="B62" s="18"/>
      <c r="C62" s="18"/>
      <c r="D62" s="18"/>
      <c r="E62" s="18"/>
      <c r="F62" s="18"/>
      <c r="G62" s="18"/>
      <c r="H62" s="18"/>
      <c r="I62" s="18"/>
      <c r="J62" s="18"/>
      <c r="K62" s="18"/>
    </row>
    <row r="63" spans="1:11">
      <c r="A63" s="46" t="s">
        <v>191</v>
      </c>
      <c r="B63" s="18" t="str">
        <f>"0x"&amp;DEC2HEX(D63,4)</f>
        <v>0x6B00</v>
      </c>
      <c r="C63" s="18" t="str">
        <f t="shared" ref="C63:C95" si="24">"0x"&amp;DEC2HEX(E63,4)</f>
        <v>0x6B00</v>
      </c>
      <c r="D63" s="18">
        <v>27392</v>
      </c>
      <c r="E63" s="18">
        <f t="shared" ref="E63:E103" si="25">D63+I63-1</f>
        <v>27392</v>
      </c>
      <c r="F63" s="18" t="s">
        <v>192</v>
      </c>
      <c r="G63" s="18" t="s">
        <v>89</v>
      </c>
      <c r="H63" s="18" t="s">
        <v>193</v>
      </c>
      <c r="I63" s="18">
        <v>1</v>
      </c>
      <c r="J63" s="18"/>
      <c r="K63" s="18">
        <v>0</v>
      </c>
    </row>
    <row r="64" spans="1:11">
      <c r="A64" s="47"/>
      <c r="B64" s="18" t="str">
        <f t="shared" ref="B64:B95" si="26">"0x"&amp;DEC2HEX(D64,4)</f>
        <v>0x6B01</v>
      </c>
      <c r="C64" s="18" t="str">
        <f t="shared" si="24"/>
        <v>0x6B01</v>
      </c>
      <c r="D64" s="18">
        <f t="shared" ref="D64:D103" si="27">D63+I63</f>
        <v>27393</v>
      </c>
      <c r="E64" s="18">
        <f t="shared" si="25"/>
        <v>27393</v>
      </c>
      <c r="F64" s="18" t="s">
        <v>194</v>
      </c>
      <c r="G64" s="18" t="s">
        <v>89</v>
      </c>
      <c r="H64" s="18" t="s">
        <v>93</v>
      </c>
      <c r="I64" s="18">
        <v>1</v>
      </c>
      <c r="J64" s="18"/>
      <c r="K64" s="18">
        <v>0</v>
      </c>
    </row>
    <row r="65" spans="1:11">
      <c r="A65" s="47"/>
      <c r="B65" s="18" t="str">
        <f t="shared" si="26"/>
        <v>0x6B02</v>
      </c>
      <c r="C65" s="18" t="str">
        <f t="shared" si="24"/>
        <v>0x6B02</v>
      </c>
      <c r="D65" s="18">
        <f t="shared" si="27"/>
        <v>27394</v>
      </c>
      <c r="E65" s="18">
        <f t="shared" si="25"/>
        <v>27394</v>
      </c>
      <c r="F65" s="18" t="s">
        <v>195</v>
      </c>
      <c r="G65" s="18" t="s">
        <v>89</v>
      </c>
      <c r="H65" s="18" t="s">
        <v>93</v>
      </c>
      <c r="I65" s="18">
        <v>1</v>
      </c>
      <c r="J65" s="18"/>
      <c r="K65" s="18">
        <v>0</v>
      </c>
    </row>
    <row r="66" spans="1:11">
      <c r="A66" s="47"/>
      <c r="B66" s="18" t="str">
        <f t="shared" si="26"/>
        <v>0x6B03</v>
      </c>
      <c r="C66" s="18" t="str">
        <f t="shared" si="24"/>
        <v>0x6B03</v>
      </c>
      <c r="D66" s="18">
        <f t="shared" si="27"/>
        <v>27395</v>
      </c>
      <c r="E66" s="18">
        <f t="shared" si="25"/>
        <v>27395</v>
      </c>
      <c r="F66" s="18" t="s">
        <v>196</v>
      </c>
      <c r="G66" s="18" t="s">
        <v>89</v>
      </c>
      <c r="H66" s="18" t="s">
        <v>93</v>
      </c>
      <c r="I66" s="18">
        <v>1</v>
      </c>
      <c r="J66" s="18"/>
      <c r="K66" s="18">
        <v>0</v>
      </c>
    </row>
    <row r="67" spans="1:11">
      <c r="A67" s="47"/>
      <c r="B67" s="18" t="str">
        <f t="shared" si="26"/>
        <v>0x6B04</v>
      </c>
      <c r="C67" s="18" t="str">
        <f t="shared" si="24"/>
        <v>0x6B04</v>
      </c>
      <c r="D67" s="18">
        <f t="shared" si="27"/>
        <v>27396</v>
      </c>
      <c r="E67" s="18">
        <f t="shared" si="25"/>
        <v>27396</v>
      </c>
      <c r="F67" s="18" t="s">
        <v>197</v>
      </c>
      <c r="G67" s="18" t="s">
        <v>89</v>
      </c>
      <c r="H67" s="18" t="s">
        <v>93</v>
      </c>
      <c r="I67" s="18">
        <v>1</v>
      </c>
      <c r="J67" s="18"/>
      <c r="K67" s="18">
        <v>0</v>
      </c>
    </row>
    <row r="68" spans="1:11">
      <c r="A68" s="47"/>
      <c r="B68" s="18" t="str">
        <f t="shared" si="26"/>
        <v>0x6B05</v>
      </c>
      <c r="C68" s="18" t="str">
        <f t="shared" si="24"/>
        <v>0x6B05</v>
      </c>
      <c r="D68" s="18">
        <f t="shared" si="27"/>
        <v>27397</v>
      </c>
      <c r="E68" s="18">
        <f t="shared" si="25"/>
        <v>27397</v>
      </c>
      <c r="F68" s="18" t="s">
        <v>198</v>
      </c>
      <c r="G68" s="18" t="s">
        <v>89</v>
      </c>
      <c r="H68" s="18" t="s">
        <v>93</v>
      </c>
      <c r="I68" s="18">
        <v>1</v>
      </c>
      <c r="J68" s="18"/>
      <c r="K68" s="18">
        <v>0</v>
      </c>
    </row>
    <row r="69" spans="1:11">
      <c r="A69" s="47"/>
      <c r="B69" s="18" t="str">
        <f t="shared" si="26"/>
        <v>0x6B06</v>
      </c>
      <c r="C69" s="18" t="str">
        <f t="shared" si="24"/>
        <v>0x6B06</v>
      </c>
      <c r="D69" s="18">
        <f t="shared" si="27"/>
        <v>27398</v>
      </c>
      <c r="E69" s="18">
        <f t="shared" si="25"/>
        <v>27398</v>
      </c>
      <c r="F69" s="18" t="s">
        <v>199</v>
      </c>
      <c r="G69" s="18" t="s">
        <v>89</v>
      </c>
      <c r="H69" s="18" t="s">
        <v>93</v>
      </c>
      <c r="I69" s="18">
        <v>1</v>
      </c>
      <c r="J69" s="18"/>
      <c r="K69" s="18">
        <v>0</v>
      </c>
    </row>
    <row r="70" spans="1:11">
      <c r="A70" s="47"/>
      <c r="B70" s="18" t="str">
        <f t="shared" si="26"/>
        <v>0x6B07</v>
      </c>
      <c r="C70" s="18" t="str">
        <f t="shared" si="24"/>
        <v>0x6B07</v>
      </c>
      <c r="D70" s="18">
        <f t="shared" si="27"/>
        <v>27399</v>
      </c>
      <c r="E70" s="18">
        <f t="shared" si="25"/>
        <v>27399</v>
      </c>
      <c r="F70" s="18" t="s">
        <v>200</v>
      </c>
      <c r="G70" s="18" t="s">
        <v>89</v>
      </c>
      <c r="H70" s="18" t="s">
        <v>93</v>
      </c>
      <c r="I70" s="18">
        <v>1</v>
      </c>
      <c r="J70" s="18"/>
      <c r="K70" s="18">
        <v>0</v>
      </c>
    </row>
    <row r="71" spans="1:11">
      <c r="A71" s="47"/>
      <c r="B71" s="18" t="str">
        <f t="shared" si="26"/>
        <v>0x6B08</v>
      </c>
      <c r="C71" s="18" t="str">
        <f t="shared" si="24"/>
        <v>0x6B08</v>
      </c>
      <c r="D71" s="18">
        <f t="shared" si="27"/>
        <v>27400</v>
      </c>
      <c r="E71" s="18">
        <f t="shared" si="25"/>
        <v>27400</v>
      </c>
      <c r="F71" s="18" t="s">
        <v>201</v>
      </c>
      <c r="G71" s="18" t="s">
        <v>89</v>
      </c>
      <c r="H71" s="18" t="s">
        <v>93</v>
      </c>
      <c r="I71" s="18">
        <v>1</v>
      </c>
      <c r="J71" s="18"/>
      <c r="K71" s="18">
        <v>0</v>
      </c>
    </row>
    <row r="72" spans="1:11">
      <c r="A72" s="47"/>
      <c r="B72" s="18" t="str">
        <f t="shared" si="26"/>
        <v>0x6B09</v>
      </c>
      <c r="C72" s="18" t="str">
        <f t="shared" si="24"/>
        <v>0x6B09</v>
      </c>
      <c r="D72" s="18">
        <f t="shared" si="27"/>
        <v>27401</v>
      </c>
      <c r="E72" s="18">
        <f t="shared" si="25"/>
        <v>27401</v>
      </c>
      <c r="F72" s="18" t="s">
        <v>202</v>
      </c>
      <c r="G72" s="18" t="s">
        <v>89</v>
      </c>
      <c r="H72" s="18" t="s">
        <v>93</v>
      </c>
      <c r="I72" s="18">
        <v>1</v>
      </c>
      <c r="J72" s="18"/>
      <c r="K72" s="18">
        <v>0</v>
      </c>
    </row>
    <row r="73" spans="1:11">
      <c r="A73" s="47"/>
      <c r="B73" s="18" t="str">
        <f t="shared" si="26"/>
        <v>0x6B0A</v>
      </c>
      <c r="C73" s="18" t="str">
        <f t="shared" si="24"/>
        <v>0x6B0A</v>
      </c>
      <c r="D73" s="18">
        <f t="shared" si="27"/>
        <v>27402</v>
      </c>
      <c r="E73" s="18">
        <f t="shared" si="25"/>
        <v>27402</v>
      </c>
      <c r="F73" s="18" t="s">
        <v>203</v>
      </c>
      <c r="G73" s="18" t="s">
        <v>89</v>
      </c>
      <c r="H73" s="18" t="s">
        <v>93</v>
      </c>
      <c r="I73" s="18">
        <v>1</v>
      </c>
      <c r="J73" s="18"/>
      <c r="K73" s="18">
        <v>0</v>
      </c>
    </row>
    <row r="74" spans="1:11">
      <c r="A74" s="47"/>
      <c r="B74" s="18" t="str">
        <f t="shared" si="26"/>
        <v>0x6B0B</v>
      </c>
      <c r="C74" s="18" t="str">
        <f t="shared" si="24"/>
        <v>0x6B0B</v>
      </c>
      <c r="D74" s="18">
        <f t="shared" si="27"/>
        <v>27403</v>
      </c>
      <c r="E74" s="18">
        <f t="shared" si="25"/>
        <v>27403</v>
      </c>
      <c r="F74" s="18" t="s">
        <v>204</v>
      </c>
      <c r="G74" s="18" t="s">
        <v>89</v>
      </c>
      <c r="H74" s="18" t="s">
        <v>93</v>
      </c>
      <c r="I74" s="18">
        <v>1</v>
      </c>
      <c r="J74" s="18"/>
      <c r="K74" s="18">
        <v>0</v>
      </c>
    </row>
    <row r="75" spans="1:11">
      <c r="A75" s="47"/>
      <c r="B75" s="18" t="str">
        <f t="shared" si="26"/>
        <v>0x6B0C</v>
      </c>
      <c r="C75" s="18" t="str">
        <f t="shared" si="24"/>
        <v>0x6B0C</v>
      </c>
      <c r="D75" s="18">
        <f t="shared" si="27"/>
        <v>27404</v>
      </c>
      <c r="E75" s="18">
        <f t="shared" si="25"/>
        <v>27404</v>
      </c>
      <c r="F75" s="18" t="s">
        <v>205</v>
      </c>
      <c r="G75" s="18" t="s">
        <v>89</v>
      </c>
      <c r="H75" s="18" t="s">
        <v>93</v>
      </c>
      <c r="I75" s="18">
        <v>1</v>
      </c>
      <c r="J75" s="18"/>
      <c r="K75" s="18">
        <v>0</v>
      </c>
    </row>
    <row r="76" spans="1:11">
      <c r="A76" s="47"/>
      <c r="B76" s="18" t="str">
        <f t="shared" si="26"/>
        <v>0x6B0D</v>
      </c>
      <c r="C76" s="18" t="str">
        <f t="shared" si="24"/>
        <v>0x6B0D</v>
      </c>
      <c r="D76" s="18">
        <f t="shared" si="27"/>
        <v>27405</v>
      </c>
      <c r="E76" s="18">
        <f t="shared" si="25"/>
        <v>27405</v>
      </c>
      <c r="F76" s="18" t="s">
        <v>206</v>
      </c>
      <c r="G76" s="18" t="s">
        <v>89</v>
      </c>
      <c r="H76" s="18" t="s">
        <v>93</v>
      </c>
      <c r="I76" s="18">
        <v>1</v>
      </c>
      <c r="J76" s="18"/>
      <c r="K76" s="18">
        <v>0</v>
      </c>
    </row>
    <row r="77" spans="1:11">
      <c r="A77" s="47"/>
      <c r="B77" s="18" t="str">
        <f t="shared" si="26"/>
        <v>0x6B0E</v>
      </c>
      <c r="C77" s="18" t="str">
        <f t="shared" si="24"/>
        <v>0x6B0E</v>
      </c>
      <c r="D77" s="18">
        <f t="shared" si="27"/>
        <v>27406</v>
      </c>
      <c r="E77" s="18">
        <f t="shared" si="25"/>
        <v>27406</v>
      </c>
      <c r="F77" s="18" t="s">
        <v>207</v>
      </c>
      <c r="G77" s="18" t="s">
        <v>89</v>
      </c>
      <c r="H77" s="18" t="s">
        <v>93</v>
      </c>
      <c r="I77" s="18">
        <v>1</v>
      </c>
      <c r="J77" s="18"/>
      <c r="K77" s="18">
        <v>0</v>
      </c>
    </row>
    <row r="78" spans="1:11">
      <c r="A78" s="47"/>
      <c r="B78" s="18" t="str">
        <f t="shared" si="26"/>
        <v>0x6B0F</v>
      </c>
      <c r="C78" s="18" t="str">
        <f t="shared" si="24"/>
        <v>0x6B0F</v>
      </c>
      <c r="D78" s="18">
        <f t="shared" si="27"/>
        <v>27407</v>
      </c>
      <c r="E78" s="18">
        <f t="shared" si="25"/>
        <v>27407</v>
      </c>
      <c r="F78" s="18" t="s">
        <v>208</v>
      </c>
      <c r="G78" s="18" t="s">
        <v>89</v>
      </c>
      <c r="H78" s="18" t="s">
        <v>93</v>
      </c>
      <c r="I78" s="18">
        <v>1</v>
      </c>
      <c r="J78" s="18"/>
      <c r="K78" s="18">
        <v>0</v>
      </c>
    </row>
    <row r="79" spans="1:11">
      <c r="A79" s="47"/>
      <c r="B79" s="18" t="str">
        <f t="shared" si="26"/>
        <v>0x6B10</v>
      </c>
      <c r="C79" s="18" t="str">
        <f t="shared" si="24"/>
        <v>0x6B10</v>
      </c>
      <c r="D79" s="18">
        <f t="shared" si="27"/>
        <v>27408</v>
      </c>
      <c r="E79" s="18">
        <f t="shared" si="25"/>
        <v>27408</v>
      </c>
      <c r="F79" s="18" t="s">
        <v>209</v>
      </c>
      <c r="G79" s="18" t="s">
        <v>89</v>
      </c>
      <c r="H79" s="18" t="s">
        <v>93</v>
      </c>
      <c r="I79" s="18">
        <v>1</v>
      </c>
      <c r="J79" s="18"/>
      <c r="K79" s="18">
        <v>0</v>
      </c>
    </row>
    <row r="80" spans="1:11">
      <c r="A80" s="47"/>
      <c r="B80" s="18" t="str">
        <f t="shared" si="26"/>
        <v>0x6B11</v>
      </c>
      <c r="C80" s="18" t="str">
        <f t="shared" si="24"/>
        <v>0x6B11</v>
      </c>
      <c r="D80" s="18">
        <f t="shared" si="27"/>
        <v>27409</v>
      </c>
      <c r="E80" s="18">
        <f t="shared" si="25"/>
        <v>27409</v>
      </c>
      <c r="F80" s="18" t="s">
        <v>210</v>
      </c>
      <c r="G80" s="18" t="s">
        <v>89</v>
      </c>
      <c r="H80" s="18" t="s">
        <v>93</v>
      </c>
      <c r="I80" s="18">
        <v>1</v>
      </c>
      <c r="J80" s="18"/>
      <c r="K80" s="18">
        <v>0</v>
      </c>
    </row>
    <row r="81" spans="1:11">
      <c r="A81" s="47"/>
      <c r="B81" s="18" t="str">
        <f t="shared" si="26"/>
        <v>0x6B12</v>
      </c>
      <c r="C81" s="18" t="str">
        <f t="shared" si="24"/>
        <v>0x6B12</v>
      </c>
      <c r="D81" s="18">
        <f t="shared" si="27"/>
        <v>27410</v>
      </c>
      <c r="E81" s="18">
        <f t="shared" si="25"/>
        <v>27410</v>
      </c>
      <c r="F81" s="18" t="s">
        <v>211</v>
      </c>
      <c r="G81" s="18" t="s">
        <v>89</v>
      </c>
      <c r="H81" s="18" t="s">
        <v>93</v>
      </c>
      <c r="I81" s="18">
        <v>1</v>
      </c>
      <c r="J81" s="18"/>
      <c r="K81" s="18">
        <v>0</v>
      </c>
    </row>
    <row r="82" spans="1:11">
      <c r="A82" s="47"/>
      <c r="B82" s="18" t="str">
        <f t="shared" si="26"/>
        <v>0x6B13</v>
      </c>
      <c r="C82" s="18" t="str">
        <f t="shared" si="24"/>
        <v>0x6B13</v>
      </c>
      <c r="D82" s="18">
        <f t="shared" si="27"/>
        <v>27411</v>
      </c>
      <c r="E82" s="18">
        <f t="shared" si="25"/>
        <v>27411</v>
      </c>
      <c r="F82" s="18" t="s">
        <v>212</v>
      </c>
      <c r="G82" s="18" t="s">
        <v>89</v>
      </c>
      <c r="H82" s="18" t="s">
        <v>93</v>
      </c>
      <c r="I82" s="18">
        <v>1</v>
      </c>
      <c r="J82" s="18"/>
      <c r="K82" s="18">
        <v>0</v>
      </c>
    </row>
    <row r="83" spans="1:11">
      <c r="A83" s="47"/>
      <c r="B83" s="18" t="str">
        <f t="shared" si="26"/>
        <v>0x6B14</v>
      </c>
      <c r="C83" s="18" t="str">
        <f t="shared" si="24"/>
        <v>0x6B14</v>
      </c>
      <c r="D83" s="18">
        <f t="shared" si="27"/>
        <v>27412</v>
      </c>
      <c r="E83" s="18">
        <f t="shared" si="25"/>
        <v>27412</v>
      </c>
      <c r="F83" s="18" t="s">
        <v>213</v>
      </c>
      <c r="G83" s="18" t="s">
        <v>89</v>
      </c>
      <c r="H83" s="18" t="s">
        <v>93</v>
      </c>
      <c r="I83" s="18">
        <v>1</v>
      </c>
      <c r="J83" s="18"/>
      <c r="K83" s="18">
        <v>0</v>
      </c>
    </row>
    <row r="84" spans="1:11">
      <c r="A84" s="47"/>
      <c r="B84" s="18" t="str">
        <f t="shared" si="26"/>
        <v>0x6B15</v>
      </c>
      <c r="C84" s="18" t="str">
        <f t="shared" si="24"/>
        <v>0x6B15</v>
      </c>
      <c r="D84" s="18">
        <f t="shared" si="27"/>
        <v>27413</v>
      </c>
      <c r="E84" s="18">
        <f t="shared" si="25"/>
        <v>27413</v>
      </c>
      <c r="F84" s="18" t="s">
        <v>214</v>
      </c>
      <c r="G84" s="18" t="s">
        <v>89</v>
      </c>
      <c r="H84" s="18" t="s">
        <v>93</v>
      </c>
      <c r="I84" s="18">
        <v>1</v>
      </c>
      <c r="J84" s="18"/>
      <c r="K84" s="18">
        <v>0</v>
      </c>
    </row>
    <row r="85" spans="1:11">
      <c r="A85" s="47"/>
      <c r="B85" s="18" t="str">
        <f t="shared" si="26"/>
        <v>0x6B16</v>
      </c>
      <c r="C85" s="18" t="str">
        <f t="shared" si="24"/>
        <v>0x6B16</v>
      </c>
      <c r="D85" s="18">
        <f t="shared" si="27"/>
        <v>27414</v>
      </c>
      <c r="E85" s="18">
        <f t="shared" si="25"/>
        <v>27414</v>
      </c>
      <c r="F85" s="18" t="s">
        <v>215</v>
      </c>
      <c r="G85" s="18" t="s">
        <v>89</v>
      </c>
      <c r="H85" s="18" t="s">
        <v>93</v>
      </c>
      <c r="I85" s="18">
        <v>1</v>
      </c>
      <c r="J85" s="18"/>
      <c r="K85" s="18">
        <v>0</v>
      </c>
    </row>
    <row r="86" spans="1:11">
      <c r="A86" s="47"/>
      <c r="B86" s="18" t="str">
        <f t="shared" si="26"/>
        <v>0x6B17</v>
      </c>
      <c r="C86" s="18" t="str">
        <f t="shared" si="24"/>
        <v>0x6B17</v>
      </c>
      <c r="D86" s="18">
        <f t="shared" si="27"/>
        <v>27415</v>
      </c>
      <c r="E86" s="18">
        <f t="shared" si="25"/>
        <v>27415</v>
      </c>
      <c r="F86" s="18" t="s">
        <v>216</v>
      </c>
      <c r="G86" s="18" t="s">
        <v>89</v>
      </c>
      <c r="H86" s="18" t="s">
        <v>93</v>
      </c>
      <c r="I86" s="18">
        <v>1</v>
      </c>
      <c r="J86" s="18"/>
      <c r="K86" s="18">
        <v>0</v>
      </c>
    </row>
    <row r="87" spans="1:11">
      <c r="A87" s="47"/>
      <c r="B87" s="18" t="str">
        <f t="shared" si="26"/>
        <v>0x6B18</v>
      </c>
      <c r="C87" s="18" t="str">
        <f t="shared" si="24"/>
        <v>0x6B18</v>
      </c>
      <c r="D87" s="18">
        <f t="shared" si="27"/>
        <v>27416</v>
      </c>
      <c r="E87" s="18">
        <f t="shared" si="25"/>
        <v>27416</v>
      </c>
      <c r="F87" s="18" t="s">
        <v>217</v>
      </c>
      <c r="G87" s="18" t="s">
        <v>89</v>
      </c>
      <c r="H87" s="18" t="s">
        <v>93</v>
      </c>
      <c r="I87" s="18">
        <v>1</v>
      </c>
      <c r="J87" s="18"/>
      <c r="K87" s="18">
        <v>0</v>
      </c>
    </row>
    <row r="88" spans="1:11">
      <c r="A88" s="47"/>
      <c r="B88" s="18" t="str">
        <f t="shared" si="26"/>
        <v>0x6B19</v>
      </c>
      <c r="C88" s="18" t="str">
        <f t="shared" si="24"/>
        <v>0x6B19</v>
      </c>
      <c r="D88" s="18">
        <f t="shared" si="27"/>
        <v>27417</v>
      </c>
      <c r="E88" s="18">
        <f t="shared" si="25"/>
        <v>27417</v>
      </c>
      <c r="F88" s="18" t="s">
        <v>218</v>
      </c>
      <c r="G88" s="18" t="s">
        <v>89</v>
      </c>
      <c r="H88" s="18" t="s">
        <v>93</v>
      </c>
      <c r="I88" s="18">
        <v>1</v>
      </c>
      <c r="J88" s="18"/>
      <c r="K88" s="18">
        <v>0</v>
      </c>
    </row>
    <row r="89" spans="1:11">
      <c r="A89" s="47"/>
      <c r="B89" s="18" t="str">
        <f t="shared" si="26"/>
        <v>0x6B1A</v>
      </c>
      <c r="C89" s="18" t="str">
        <f t="shared" si="24"/>
        <v>0x6B1A</v>
      </c>
      <c r="D89" s="18">
        <f t="shared" si="27"/>
        <v>27418</v>
      </c>
      <c r="E89" s="18">
        <f t="shared" si="25"/>
        <v>27418</v>
      </c>
      <c r="F89" s="18" t="s">
        <v>219</v>
      </c>
      <c r="G89" s="18" t="s">
        <v>89</v>
      </c>
      <c r="H89" s="18" t="s">
        <v>93</v>
      </c>
      <c r="I89" s="18">
        <v>1</v>
      </c>
      <c r="J89" s="18"/>
      <c r="K89" s="18">
        <v>0</v>
      </c>
    </row>
    <row r="90" spans="1:11">
      <c r="A90" s="47"/>
      <c r="B90" s="18" t="str">
        <f t="shared" si="26"/>
        <v>0x6B1B</v>
      </c>
      <c r="C90" s="18" t="str">
        <f t="shared" si="24"/>
        <v>0x6B1B</v>
      </c>
      <c r="D90" s="18">
        <f t="shared" si="27"/>
        <v>27419</v>
      </c>
      <c r="E90" s="18">
        <f t="shared" si="25"/>
        <v>27419</v>
      </c>
      <c r="F90" s="18" t="s">
        <v>220</v>
      </c>
      <c r="G90" s="18" t="s">
        <v>89</v>
      </c>
      <c r="H90" s="18" t="s">
        <v>93</v>
      </c>
      <c r="I90" s="18">
        <v>1</v>
      </c>
      <c r="J90" s="18"/>
      <c r="K90" s="18">
        <v>0</v>
      </c>
    </row>
    <row r="91" spans="1:11">
      <c r="A91" s="47"/>
      <c r="B91" s="18" t="str">
        <f t="shared" si="26"/>
        <v>0x6B1C</v>
      </c>
      <c r="C91" s="18" t="str">
        <f t="shared" si="24"/>
        <v>0x6B1C</v>
      </c>
      <c r="D91" s="18">
        <f t="shared" si="27"/>
        <v>27420</v>
      </c>
      <c r="E91" s="18">
        <f t="shared" si="25"/>
        <v>27420</v>
      </c>
      <c r="F91" s="18" t="s">
        <v>221</v>
      </c>
      <c r="G91" s="18" t="s">
        <v>89</v>
      </c>
      <c r="H91" s="18" t="s">
        <v>93</v>
      </c>
      <c r="I91" s="18">
        <v>1</v>
      </c>
      <c r="J91" s="18"/>
      <c r="K91" s="18">
        <v>0</v>
      </c>
    </row>
    <row r="92" spans="1:11">
      <c r="A92" s="47"/>
      <c r="B92" s="18" t="str">
        <f t="shared" si="26"/>
        <v>0x6B1D</v>
      </c>
      <c r="C92" s="18" t="str">
        <f t="shared" si="24"/>
        <v>0x6B1D</v>
      </c>
      <c r="D92" s="18">
        <f t="shared" si="27"/>
        <v>27421</v>
      </c>
      <c r="E92" s="18">
        <f t="shared" si="25"/>
        <v>27421</v>
      </c>
      <c r="F92" s="18" t="s">
        <v>222</v>
      </c>
      <c r="G92" s="18" t="s">
        <v>89</v>
      </c>
      <c r="H92" s="18" t="s">
        <v>93</v>
      </c>
      <c r="I92" s="18">
        <v>1</v>
      </c>
      <c r="J92" s="18"/>
      <c r="K92" s="18">
        <v>0</v>
      </c>
    </row>
    <row r="93" spans="1:11">
      <c r="A93" s="47"/>
      <c r="B93" s="18" t="str">
        <f t="shared" si="26"/>
        <v>0x6B1E</v>
      </c>
      <c r="C93" s="18" t="str">
        <f t="shared" si="24"/>
        <v>0x6B1E</v>
      </c>
      <c r="D93" s="18">
        <f t="shared" si="27"/>
        <v>27422</v>
      </c>
      <c r="E93" s="18">
        <f t="shared" si="25"/>
        <v>27422</v>
      </c>
      <c r="F93" s="18" t="s">
        <v>223</v>
      </c>
      <c r="G93" s="18" t="s">
        <v>89</v>
      </c>
      <c r="H93" s="18" t="s">
        <v>93</v>
      </c>
      <c r="I93" s="18">
        <v>1</v>
      </c>
      <c r="J93" s="18"/>
      <c r="K93" s="18">
        <v>0</v>
      </c>
    </row>
    <row r="94" spans="1:11">
      <c r="A94" s="47"/>
      <c r="B94" s="18" t="str">
        <f t="shared" si="26"/>
        <v>0x6B1F</v>
      </c>
      <c r="C94" s="18" t="str">
        <f t="shared" si="24"/>
        <v>0x6B1F</v>
      </c>
      <c r="D94" s="18">
        <f t="shared" si="27"/>
        <v>27423</v>
      </c>
      <c r="E94" s="18">
        <f t="shared" si="25"/>
        <v>27423</v>
      </c>
      <c r="F94" s="18" t="s">
        <v>224</v>
      </c>
      <c r="G94" s="18" t="s">
        <v>89</v>
      </c>
      <c r="H94" s="18" t="s">
        <v>93</v>
      </c>
      <c r="I94" s="18">
        <v>1</v>
      </c>
      <c r="J94" s="18"/>
      <c r="K94" s="18">
        <v>0</v>
      </c>
    </row>
    <row r="95" spans="1:11">
      <c r="A95" s="47"/>
      <c r="B95" s="18" t="str">
        <f t="shared" si="26"/>
        <v>0x6B20</v>
      </c>
      <c r="C95" s="18" t="str">
        <f t="shared" si="24"/>
        <v>0x6B20</v>
      </c>
      <c r="D95" s="18">
        <f t="shared" si="27"/>
        <v>27424</v>
      </c>
      <c r="E95" s="18">
        <f t="shared" si="25"/>
        <v>27424</v>
      </c>
      <c r="F95" s="18" t="s">
        <v>225</v>
      </c>
      <c r="G95" s="18" t="s">
        <v>89</v>
      </c>
      <c r="H95" s="18" t="s">
        <v>93</v>
      </c>
      <c r="I95" s="18">
        <v>1</v>
      </c>
      <c r="J95" s="18"/>
      <c r="K95" s="18">
        <v>0</v>
      </c>
    </row>
    <row r="96" spans="1:11">
      <c r="A96" s="47"/>
      <c r="B96" s="18" t="str">
        <f t="shared" ref="B96:B103" si="28">"0x"&amp;DEC2HEX(D96,4)</f>
        <v>0x6B21</v>
      </c>
      <c r="C96" s="18" t="str">
        <f t="shared" ref="C96:C103" si="29">"0x"&amp;DEC2HEX(E96,4)</f>
        <v>0x6B21</v>
      </c>
      <c r="D96" s="18">
        <f t="shared" si="27"/>
        <v>27425</v>
      </c>
      <c r="E96" s="18">
        <f t="shared" si="25"/>
        <v>27425</v>
      </c>
      <c r="F96" s="18" t="s">
        <v>226</v>
      </c>
      <c r="G96" s="18" t="s">
        <v>89</v>
      </c>
      <c r="H96" s="18" t="s">
        <v>93</v>
      </c>
      <c r="I96" s="18">
        <v>1</v>
      </c>
      <c r="J96" s="18"/>
      <c r="K96" s="18">
        <v>0</v>
      </c>
    </row>
    <row r="97" spans="1:11">
      <c r="A97" s="47"/>
      <c r="B97" s="18" t="str">
        <f t="shared" si="28"/>
        <v>0x6B22</v>
      </c>
      <c r="C97" s="18" t="str">
        <f t="shared" si="29"/>
        <v>0x6B22</v>
      </c>
      <c r="D97" s="18">
        <f t="shared" si="27"/>
        <v>27426</v>
      </c>
      <c r="E97" s="18">
        <f t="shared" si="25"/>
        <v>27426</v>
      </c>
      <c r="F97" s="18" t="s">
        <v>227</v>
      </c>
      <c r="G97" s="18" t="s">
        <v>89</v>
      </c>
      <c r="H97" s="18" t="s">
        <v>93</v>
      </c>
      <c r="I97" s="18">
        <v>1</v>
      </c>
      <c r="J97" s="18"/>
      <c r="K97" s="18">
        <v>0</v>
      </c>
    </row>
    <row r="98" spans="1:11">
      <c r="A98" s="47"/>
      <c r="B98" s="18" t="str">
        <f t="shared" si="28"/>
        <v>0x6B23</v>
      </c>
      <c r="C98" s="18" t="str">
        <f t="shared" si="29"/>
        <v>0x6B23</v>
      </c>
      <c r="D98" s="18">
        <f t="shared" si="27"/>
        <v>27427</v>
      </c>
      <c r="E98" s="18">
        <f t="shared" si="25"/>
        <v>27427</v>
      </c>
      <c r="F98" s="18" t="s">
        <v>228</v>
      </c>
      <c r="G98" s="18" t="s">
        <v>89</v>
      </c>
      <c r="H98" s="18" t="s">
        <v>93</v>
      </c>
      <c r="I98" s="18">
        <v>1</v>
      </c>
      <c r="J98" s="18"/>
      <c r="K98" s="18">
        <v>0</v>
      </c>
    </row>
    <row r="99" spans="1:11">
      <c r="A99" s="47"/>
      <c r="B99" s="18" t="str">
        <f t="shared" si="28"/>
        <v>0x6B24</v>
      </c>
      <c r="C99" s="18" t="str">
        <f t="shared" si="29"/>
        <v>0x6B24</v>
      </c>
      <c r="D99" s="18">
        <f t="shared" si="27"/>
        <v>27428</v>
      </c>
      <c r="E99" s="18">
        <f t="shared" si="25"/>
        <v>27428</v>
      </c>
      <c r="F99" s="18" t="s">
        <v>229</v>
      </c>
      <c r="G99" s="18" t="s">
        <v>89</v>
      </c>
      <c r="H99" s="18" t="s">
        <v>93</v>
      </c>
      <c r="I99" s="18">
        <v>1</v>
      </c>
      <c r="J99" s="18"/>
      <c r="K99" s="18">
        <v>0</v>
      </c>
    </row>
    <row r="100" spans="1:11">
      <c r="A100" s="47"/>
      <c r="B100" s="18" t="str">
        <f t="shared" si="28"/>
        <v>0x6B25</v>
      </c>
      <c r="C100" s="18" t="str">
        <f t="shared" si="29"/>
        <v>0x6B25</v>
      </c>
      <c r="D100" s="18">
        <f t="shared" si="27"/>
        <v>27429</v>
      </c>
      <c r="E100" s="18">
        <f t="shared" si="25"/>
        <v>27429</v>
      </c>
      <c r="F100" s="18" t="s">
        <v>230</v>
      </c>
      <c r="G100" s="18" t="s">
        <v>89</v>
      </c>
      <c r="H100" s="18" t="s">
        <v>93</v>
      </c>
      <c r="I100" s="18">
        <v>1</v>
      </c>
      <c r="J100" s="18"/>
      <c r="K100" s="18">
        <v>0</v>
      </c>
    </row>
    <row r="101" spans="1:11">
      <c r="A101" s="47"/>
      <c r="B101" s="18" t="str">
        <f t="shared" si="28"/>
        <v>0x6B26</v>
      </c>
      <c r="C101" s="18" t="str">
        <f t="shared" si="29"/>
        <v>0x6B26</v>
      </c>
      <c r="D101" s="18">
        <f t="shared" si="27"/>
        <v>27430</v>
      </c>
      <c r="E101" s="18">
        <f t="shared" si="25"/>
        <v>27430</v>
      </c>
      <c r="F101" s="18" t="s">
        <v>231</v>
      </c>
      <c r="G101" s="18" t="s">
        <v>89</v>
      </c>
      <c r="H101" s="18" t="s">
        <v>93</v>
      </c>
      <c r="I101" s="18">
        <v>1</v>
      </c>
      <c r="J101" s="18"/>
      <c r="K101" s="18">
        <v>0</v>
      </c>
    </row>
    <row r="102" spans="1:11">
      <c r="A102" s="47"/>
      <c r="B102" s="18" t="str">
        <f t="shared" si="28"/>
        <v>0x6B27</v>
      </c>
      <c r="C102" s="18" t="str">
        <f t="shared" si="29"/>
        <v>0x6B27</v>
      </c>
      <c r="D102" s="18">
        <f t="shared" si="27"/>
        <v>27431</v>
      </c>
      <c r="E102" s="18">
        <f t="shared" si="25"/>
        <v>27431</v>
      </c>
      <c r="F102" s="18" t="s">
        <v>232</v>
      </c>
      <c r="G102" s="18" t="s">
        <v>89</v>
      </c>
      <c r="H102" s="18" t="s">
        <v>93</v>
      </c>
      <c r="I102" s="18">
        <v>1</v>
      </c>
      <c r="J102" s="18"/>
      <c r="K102" s="18">
        <v>0</v>
      </c>
    </row>
    <row r="103" spans="1:11">
      <c r="A103" s="48"/>
      <c r="B103" s="18" t="str">
        <f t="shared" si="28"/>
        <v>0x6B28</v>
      </c>
      <c r="C103" s="18" t="str">
        <f t="shared" si="29"/>
        <v>0x6B28</v>
      </c>
      <c r="D103" s="18">
        <f t="shared" si="27"/>
        <v>27432</v>
      </c>
      <c r="E103" s="18">
        <f t="shared" si="25"/>
        <v>27432</v>
      </c>
      <c r="F103" s="18" t="s">
        <v>233</v>
      </c>
      <c r="G103" s="18" t="s">
        <v>89</v>
      </c>
      <c r="H103" s="18" t="s">
        <v>93</v>
      </c>
      <c r="I103" s="18">
        <v>1</v>
      </c>
      <c r="J103" s="18"/>
      <c r="K103" s="18">
        <v>0</v>
      </c>
    </row>
    <row r="104" spans="1:11">
      <c r="B104" s="18"/>
      <c r="C104" s="18"/>
      <c r="D104" s="18"/>
      <c r="E104" s="18"/>
      <c r="F104" s="18"/>
      <c r="G104" s="18"/>
      <c r="H104" s="18"/>
      <c r="I104" s="18"/>
      <c r="J104" s="18"/>
      <c r="K104" s="18"/>
    </row>
    <row r="105" spans="1:11">
      <c r="A105" s="46" t="s">
        <v>234</v>
      </c>
      <c r="B105" s="18" t="str">
        <f t="shared" ref="B105:B136" si="30">"0x"&amp;DEC2HEX(D105,4)</f>
        <v>0x6A00</v>
      </c>
      <c r="C105" s="18" t="str">
        <f t="shared" ref="C105:C131" si="31">"0x"&amp;DEC2HEX(E105,4)</f>
        <v>0x6A00</v>
      </c>
      <c r="D105" s="18">
        <v>27136</v>
      </c>
      <c r="E105" s="18">
        <f t="shared" ref="E105:E144" si="32">D105+I105-1</f>
        <v>27136</v>
      </c>
      <c r="F105" s="18" t="s">
        <v>194</v>
      </c>
      <c r="G105" s="18" t="s">
        <v>89</v>
      </c>
      <c r="H105" s="18" t="s">
        <v>193</v>
      </c>
      <c r="I105" s="18">
        <v>1</v>
      </c>
      <c r="J105" s="18"/>
      <c r="K105" s="18"/>
    </row>
    <row r="106" spans="1:11">
      <c r="A106" s="47"/>
      <c r="B106" s="18" t="str">
        <f t="shared" si="30"/>
        <v>0x6A01</v>
      </c>
      <c r="C106" s="18" t="str">
        <f t="shared" si="31"/>
        <v>0x6A01</v>
      </c>
      <c r="D106" s="18">
        <f t="shared" ref="D106:D144" si="33">D105+I105</f>
        <v>27137</v>
      </c>
      <c r="E106" s="18">
        <f t="shared" si="32"/>
        <v>27137</v>
      </c>
      <c r="F106" s="18" t="s">
        <v>195</v>
      </c>
      <c r="G106" s="18" t="s">
        <v>89</v>
      </c>
      <c r="H106" s="18" t="s">
        <v>193</v>
      </c>
      <c r="I106" s="18">
        <v>1</v>
      </c>
      <c r="J106" s="18"/>
      <c r="K106" s="18"/>
    </row>
    <row r="107" spans="1:11">
      <c r="A107" s="47"/>
      <c r="B107" s="18" t="str">
        <f t="shared" si="30"/>
        <v>0x6A02</v>
      </c>
      <c r="C107" s="18" t="str">
        <f t="shared" si="31"/>
        <v>0x6A02</v>
      </c>
      <c r="D107" s="18">
        <f t="shared" si="33"/>
        <v>27138</v>
      </c>
      <c r="E107" s="18">
        <f t="shared" si="32"/>
        <v>27138</v>
      </c>
      <c r="F107" s="18" t="s">
        <v>196</v>
      </c>
      <c r="G107" s="18" t="s">
        <v>89</v>
      </c>
      <c r="H107" s="18" t="s">
        <v>193</v>
      </c>
      <c r="I107" s="18">
        <v>1</v>
      </c>
      <c r="J107" s="18"/>
      <c r="K107" s="18"/>
    </row>
    <row r="108" spans="1:11">
      <c r="A108" s="47"/>
      <c r="B108" s="18" t="str">
        <f t="shared" si="30"/>
        <v>0x6A03</v>
      </c>
      <c r="C108" s="18" t="str">
        <f t="shared" si="31"/>
        <v>0x6A03</v>
      </c>
      <c r="D108" s="18">
        <f t="shared" si="33"/>
        <v>27139</v>
      </c>
      <c r="E108" s="18">
        <f t="shared" si="32"/>
        <v>27139</v>
      </c>
      <c r="F108" s="18" t="s">
        <v>197</v>
      </c>
      <c r="G108" s="18" t="s">
        <v>89</v>
      </c>
      <c r="H108" s="18" t="s">
        <v>193</v>
      </c>
      <c r="I108" s="18">
        <v>1</v>
      </c>
      <c r="J108" s="18"/>
      <c r="K108" s="18"/>
    </row>
    <row r="109" spans="1:11">
      <c r="A109" s="47"/>
      <c r="B109" s="18" t="str">
        <f t="shared" si="30"/>
        <v>0x6A04</v>
      </c>
      <c r="C109" s="18" t="str">
        <f t="shared" si="31"/>
        <v>0x6A04</v>
      </c>
      <c r="D109" s="18">
        <f t="shared" si="33"/>
        <v>27140</v>
      </c>
      <c r="E109" s="18">
        <f t="shared" si="32"/>
        <v>27140</v>
      </c>
      <c r="F109" s="18" t="s">
        <v>198</v>
      </c>
      <c r="G109" s="18" t="s">
        <v>89</v>
      </c>
      <c r="H109" s="18" t="s">
        <v>193</v>
      </c>
      <c r="I109" s="18">
        <v>1</v>
      </c>
      <c r="J109" s="18"/>
      <c r="K109" s="18"/>
    </row>
    <row r="110" spans="1:11">
      <c r="A110" s="47"/>
      <c r="B110" s="18" t="str">
        <f t="shared" si="30"/>
        <v>0x6A05</v>
      </c>
      <c r="C110" s="18" t="str">
        <f t="shared" si="31"/>
        <v>0x6A05</v>
      </c>
      <c r="D110" s="18">
        <f t="shared" si="33"/>
        <v>27141</v>
      </c>
      <c r="E110" s="18">
        <f t="shared" si="32"/>
        <v>27141</v>
      </c>
      <c r="F110" s="18" t="s">
        <v>199</v>
      </c>
      <c r="G110" s="18" t="s">
        <v>89</v>
      </c>
      <c r="H110" s="18" t="s">
        <v>193</v>
      </c>
      <c r="I110" s="18">
        <v>1</v>
      </c>
      <c r="J110" s="18"/>
      <c r="K110" s="18"/>
    </row>
    <row r="111" spans="1:11">
      <c r="A111" s="47"/>
      <c r="B111" s="18" t="str">
        <f t="shared" si="30"/>
        <v>0x6A06</v>
      </c>
      <c r="C111" s="18" t="str">
        <f t="shared" si="31"/>
        <v>0x6A06</v>
      </c>
      <c r="D111" s="18">
        <f t="shared" si="33"/>
        <v>27142</v>
      </c>
      <c r="E111" s="18">
        <f t="shared" si="32"/>
        <v>27142</v>
      </c>
      <c r="F111" s="18" t="s">
        <v>200</v>
      </c>
      <c r="G111" s="18" t="s">
        <v>89</v>
      </c>
      <c r="H111" s="18" t="s">
        <v>193</v>
      </c>
      <c r="I111" s="18">
        <v>1</v>
      </c>
      <c r="J111" s="18"/>
      <c r="K111" s="18"/>
    </row>
    <row r="112" spans="1:11">
      <c r="A112" s="47"/>
      <c r="B112" s="18" t="str">
        <f t="shared" si="30"/>
        <v>0x6A07</v>
      </c>
      <c r="C112" s="18" t="str">
        <f t="shared" si="31"/>
        <v>0x6A07</v>
      </c>
      <c r="D112" s="18">
        <f t="shared" si="33"/>
        <v>27143</v>
      </c>
      <c r="E112" s="18">
        <f t="shared" si="32"/>
        <v>27143</v>
      </c>
      <c r="F112" s="18" t="s">
        <v>201</v>
      </c>
      <c r="G112" s="18" t="s">
        <v>89</v>
      </c>
      <c r="H112" s="18" t="s">
        <v>193</v>
      </c>
      <c r="I112" s="18">
        <v>1</v>
      </c>
      <c r="J112" s="18"/>
      <c r="K112" s="18"/>
    </row>
    <row r="113" spans="1:11">
      <c r="A113" s="47"/>
      <c r="B113" s="18" t="str">
        <f>"0x"&amp;DEC2HEX(D113,4)</f>
        <v>0x6A08</v>
      </c>
      <c r="C113" s="18" t="str">
        <f t="shared" si="31"/>
        <v>0x6A08</v>
      </c>
      <c r="D113" s="18">
        <f t="shared" si="33"/>
        <v>27144</v>
      </c>
      <c r="E113" s="18">
        <f t="shared" si="32"/>
        <v>27144</v>
      </c>
      <c r="F113" s="18" t="s">
        <v>202</v>
      </c>
      <c r="G113" s="18" t="s">
        <v>89</v>
      </c>
      <c r="H113" s="18" t="s">
        <v>193</v>
      </c>
      <c r="I113" s="18">
        <v>1</v>
      </c>
      <c r="J113" s="18"/>
      <c r="K113" s="18"/>
    </row>
    <row r="114" spans="1:11">
      <c r="A114" s="47"/>
      <c r="B114" s="18" t="str">
        <f t="shared" si="30"/>
        <v>0x6A09</v>
      </c>
      <c r="C114" s="18" t="str">
        <f t="shared" si="31"/>
        <v>0x6A09</v>
      </c>
      <c r="D114" s="18">
        <f t="shared" si="33"/>
        <v>27145</v>
      </c>
      <c r="E114" s="18">
        <f t="shared" si="32"/>
        <v>27145</v>
      </c>
      <c r="F114" s="18" t="s">
        <v>203</v>
      </c>
      <c r="G114" s="18" t="s">
        <v>89</v>
      </c>
      <c r="H114" s="18" t="s">
        <v>193</v>
      </c>
      <c r="I114" s="18">
        <v>1</v>
      </c>
      <c r="J114" s="18"/>
      <c r="K114" s="18"/>
    </row>
    <row r="115" spans="1:11">
      <c r="A115" s="47"/>
      <c r="B115" s="18" t="str">
        <f t="shared" si="30"/>
        <v>0x6A0A</v>
      </c>
      <c r="C115" s="18" t="str">
        <f t="shared" si="31"/>
        <v>0x6A0A</v>
      </c>
      <c r="D115" s="18">
        <f t="shared" si="33"/>
        <v>27146</v>
      </c>
      <c r="E115" s="18">
        <f t="shared" si="32"/>
        <v>27146</v>
      </c>
      <c r="F115" s="18" t="s">
        <v>204</v>
      </c>
      <c r="G115" s="18" t="s">
        <v>89</v>
      </c>
      <c r="H115" s="18" t="s">
        <v>193</v>
      </c>
      <c r="I115" s="18">
        <v>1</v>
      </c>
      <c r="J115" s="18"/>
      <c r="K115" s="18"/>
    </row>
    <row r="116" spans="1:11">
      <c r="A116" s="47"/>
      <c r="B116" s="18" t="str">
        <f t="shared" si="30"/>
        <v>0x6A0B</v>
      </c>
      <c r="C116" s="18" t="str">
        <f t="shared" si="31"/>
        <v>0x6A0B</v>
      </c>
      <c r="D116" s="18">
        <f t="shared" si="33"/>
        <v>27147</v>
      </c>
      <c r="E116" s="18">
        <f t="shared" si="32"/>
        <v>27147</v>
      </c>
      <c r="F116" s="18" t="s">
        <v>205</v>
      </c>
      <c r="G116" s="18" t="s">
        <v>89</v>
      </c>
      <c r="H116" s="18" t="s">
        <v>193</v>
      </c>
      <c r="I116" s="18">
        <v>1</v>
      </c>
      <c r="J116" s="18"/>
      <c r="K116" s="18"/>
    </row>
    <row r="117" spans="1:11">
      <c r="A117" s="47"/>
      <c r="B117" s="18" t="str">
        <f t="shared" si="30"/>
        <v>0x6A0C</v>
      </c>
      <c r="C117" s="18" t="str">
        <f t="shared" si="31"/>
        <v>0x6A0C</v>
      </c>
      <c r="D117" s="18">
        <f t="shared" si="33"/>
        <v>27148</v>
      </c>
      <c r="E117" s="18">
        <f t="shared" si="32"/>
        <v>27148</v>
      </c>
      <c r="F117" s="18" t="s">
        <v>206</v>
      </c>
      <c r="G117" s="18" t="s">
        <v>89</v>
      </c>
      <c r="H117" s="18" t="s">
        <v>193</v>
      </c>
      <c r="I117" s="18">
        <v>1</v>
      </c>
      <c r="J117" s="18"/>
      <c r="K117" s="18"/>
    </row>
    <row r="118" spans="1:11">
      <c r="A118" s="47"/>
      <c r="B118" s="18" t="str">
        <f t="shared" si="30"/>
        <v>0x6A0D</v>
      </c>
      <c r="C118" s="18" t="str">
        <f t="shared" si="31"/>
        <v>0x6A0D</v>
      </c>
      <c r="D118" s="18">
        <f t="shared" si="33"/>
        <v>27149</v>
      </c>
      <c r="E118" s="18">
        <f t="shared" si="32"/>
        <v>27149</v>
      </c>
      <c r="F118" s="18" t="s">
        <v>207</v>
      </c>
      <c r="G118" s="18" t="s">
        <v>89</v>
      </c>
      <c r="H118" s="18" t="s">
        <v>193</v>
      </c>
      <c r="I118" s="18">
        <v>1</v>
      </c>
      <c r="J118" s="18"/>
      <c r="K118" s="18"/>
    </row>
    <row r="119" spans="1:11">
      <c r="A119" s="47"/>
      <c r="B119" s="18" t="str">
        <f t="shared" si="30"/>
        <v>0x6A0E</v>
      </c>
      <c r="C119" s="18" t="str">
        <f t="shared" si="31"/>
        <v>0x6A0E</v>
      </c>
      <c r="D119" s="18">
        <f t="shared" si="33"/>
        <v>27150</v>
      </c>
      <c r="E119" s="18">
        <f t="shared" si="32"/>
        <v>27150</v>
      </c>
      <c r="F119" s="18" t="s">
        <v>208</v>
      </c>
      <c r="G119" s="18" t="s">
        <v>89</v>
      </c>
      <c r="H119" s="18" t="s">
        <v>193</v>
      </c>
      <c r="I119" s="18">
        <v>1</v>
      </c>
      <c r="J119" s="18"/>
      <c r="K119" s="18"/>
    </row>
    <row r="120" spans="1:11">
      <c r="A120" s="47"/>
      <c r="B120" s="18" t="str">
        <f t="shared" si="30"/>
        <v>0x6A0F</v>
      </c>
      <c r="C120" s="18" t="str">
        <f t="shared" si="31"/>
        <v>0x6A0F</v>
      </c>
      <c r="D120" s="18">
        <f t="shared" si="33"/>
        <v>27151</v>
      </c>
      <c r="E120" s="18">
        <f t="shared" si="32"/>
        <v>27151</v>
      </c>
      <c r="F120" s="18" t="s">
        <v>209</v>
      </c>
      <c r="G120" s="18" t="s">
        <v>89</v>
      </c>
      <c r="H120" s="18" t="s">
        <v>193</v>
      </c>
      <c r="I120" s="18">
        <v>1</v>
      </c>
      <c r="J120" s="18"/>
      <c r="K120" s="18"/>
    </row>
    <row r="121" spans="1:11">
      <c r="A121" s="47"/>
      <c r="B121" s="18" t="str">
        <f t="shared" si="30"/>
        <v>0x6A10</v>
      </c>
      <c r="C121" s="18" t="str">
        <f t="shared" si="31"/>
        <v>0x6A10</v>
      </c>
      <c r="D121" s="18">
        <f t="shared" si="33"/>
        <v>27152</v>
      </c>
      <c r="E121" s="18">
        <f t="shared" si="32"/>
        <v>27152</v>
      </c>
      <c r="F121" s="18" t="s">
        <v>210</v>
      </c>
      <c r="G121" s="18" t="s">
        <v>89</v>
      </c>
      <c r="H121" s="18" t="s">
        <v>193</v>
      </c>
      <c r="I121" s="18">
        <v>1</v>
      </c>
      <c r="J121" s="18"/>
      <c r="K121" s="18"/>
    </row>
    <row r="122" spans="1:11">
      <c r="A122" s="47"/>
      <c r="B122" s="18" t="str">
        <f t="shared" si="30"/>
        <v>0x6A11</v>
      </c>
      <c r="C122" s="18" t="str">
        <f t="shared" si="31"/>
        <v>0x6A11</v>
      </c>
      <c r="D122" s="18">
        <f t="shared" si="33"/>
        <v>27153</v>
      </c>
      <c r="E122" s="18">
        <f t="shared" si="32"/>
        <v>27153</v>
      </c>
      <c r="F122" s="18" t="s">
        <v>211</v>
      </c>
      <c r="G122" s="18" t="s">
        <v>89</v>
      </c>
      <c r="H122" s="18" t="s">
        <v>193</v>
      </c>
      <c r="I122" s="18">
        <v>1</v>
      </c>
      <c r="J122" s="18"/>
      <c r="K122" s="18"/>
    </row>
    <row r="123" spans="1:11">
      <c r="A123" s="47"/>
      <c r="B123" s="18" t="str">
        <f t="shared" si="30"/>
        <v>0x6A12</v>
      </c>
      <c r="C123" s="18" t="str">
        <f t="shared" si="31"/>
        <v>0x6A12</v>
      </c>
      <c r="D123" s="18">
        <f t="shared" si="33"/>
        <v>27154</v>
      </c>
      <c r="E123" s="18">
        <f t="shared" si="32"/>
        <v>27154</v>
      </c>
      <c r="F123" s="18" t="s">
        <v>212</v>
      </c>
      <c r="G123" s="18" t="s">
        <v>89</v>
      </c>
      <c r="H123" s="18" t="s">
        <v>193</v>
      </c>
      <c r="I123" s="18">
        <v>1</v>
      </c>
      <c r="J123" s="18"/>
      <c r="K123" s="18"/>
    </row>
    <row r="124" spans="1:11">
      <c r="A124" s="47"/>
      <c r="B124" s="18" t="str">
        <f t="shared" si="30"/>
        <v>0x6A13</v>
      </c>
      <c r="C124" s="18" t="str">
        <f t="shared" si="31"/>
        <v>0x6A13</v>
      </c>
      <c r="D124" s="18">
        <f t="shared" si="33"/>
        <v>27155</v>
      </c>
      <c r="E124" s="18">
        <f t="shared" si="32"/>
        <v>27155</v>
      </c>
      <c r="F124" s="18" t="s">
        <v>213</v>
      </c>
      <c r="G124" s="18" t="s">
        <v>89</v>
      </c>
      <c r="H124" s="18" t="s">
        <v>193</v>
      </c>
      <c r="I124" s="18">
        <v>1</v>
      </c>
      <c r="J124" s="18"/>
      <c r="K124" s="18"/>
    </row>
    <row r="125" spans="1:11">
      <c r="A125" s="47"/>
      <c r="B125" s="18" t="str">
        <f t="shared" si="30"/>
        <v>0x6A14</v>
      </c>
      <c r="C125" s="18" t="str">
        <f t="shared" si="31"/>
        <v>0x6A14</v>
      </c>
      <c r="D125" s="18">
        <f t="shared" si="33"/>
        <v>27156</v>
      </c>
      <c r="E125" s="18">
        <f t="shared" si="32"/>
        <v>27156</v>
      </c>
      <c r="F125" s="18" t="s">
        <v>214</v>
      </c>
      <c r="G125" s="18" t="s">
        <v>89</v>
      </c>
      <c r="H125" s="18" t="s">
        <v>193</v>
      </c>
      <c r="I125" s="18">
        <v>1</v>
      </c>
      <c r="J125" s="18"/>
      <c r="K125" s="18"/>
    </row>
    <row r="126" spans="1:11">
      <c r="A126" s="47"/>
      <c r="B126" s="18" t="str">
        <f t="shared" si="30"/>
        <v>0x6A15</v>
      </c>
      <c r="C126" s="18" t="str">
        <f t="shared" si="31"/>
        <v>0x6A15</v>
      </c>
      <c r="D126" s="18">
        <f t="shared" si="33"/>
        <v>27157</v>
      </c>
      <c r="E126" s="18">
        <f t="shared" si="32"/>
        <v>27157</v>
      </c>
      <c r="F126" s="18" t="s">
        <v>215</v>
      </c>
      <c r="G126" s="18" t="s">
        <v>89</v>
      </c>
      <c r="H126" s="18" t="s">
        <v>193</v>
      </c>
      <c r="I126" s="18">
        <v>1</v>
      </c>
      <c r="J126" s="18"/>
      <c r="K126" s="18"/>
    </row>
    <row r="127" spans="1:11">
      <c r="A127" s="47"/>
      <c r="B127" s="18" t="str">
        <f t="shared" si="30"/>
        <v>0x6A16</v>
      </c>
      <c r="C127" s="18" t="str">
        <f t="shared" si="31"/>
        <v>0x6A16</v>
      </c>
      <c r="D127" s="18">
        <f t="shared" si="33"/>
        <v>27158</v>
      </c>
      <c r="E127" s="18">
        <f t="shared" si="32"/>
        <v>27158</v>
      </c>
      <c r="F127" s="18" t="s">
        <v>216</v>
      </c>
      <c r="G127" s="18" t="s">
        <v>89</v>
      </c>
      <c r="H127" s="18" t="s">
        <v>193</v>
      </c>
      <c r="I127" s="18">
        <v>1</v>
      </c>
      <c r="J127" s="18"/>
      <c r="K127" s="18"/>
    </row>
    <row r="128" spans="1:11">
      <c r="A128" s="47"/>
      <c r="B128" s="18" t="str">
        <f t="shared" si="30"/>
        <v>0x6A17</v>
      </c>
      <c r="C128" s="18" t="str">
        <f t="shared" si="31"/>
        <v>0x6A17</v>
      </c>
      <c r="D128" s="18">
        <f t="shared" si="33"/>
        <v>27159</v>
      </c>
      <c r="E128" s="18">
        <f t="shared" si="32"/>
        <v>27159</v>
      </c>
      <c r="F128" s="18" t="s">
        <v>217</v>
      </c>
      <c r="G128" s="18" t="s">
        <v>89</v>
      </c>
      <c r="H128" s="18" t="s">
        <v>193</v>
      </c>
      <c r="I128" s="18">
        <v>1</v>
      </c>
      <c r="J128" s="18"/>
      <c r="K128" s="18"/>
    </row>
    <row r="129" spans="1:11">
      <c r="A129" s="47"/>
      <c r="B129" s="18" t="str">
        <f t="shared" si="30"/>
        <v>0x6A18</v>
      </c>
      <c r="C129" s="18" t="str">
        <f t="shared" si="31"/>
        <v>0x6A18</v>
      </c>
      <c r="D129" s="18">
        <f t="shared" si="33"/>
        <v>27160</v>
      </c>
      <c r="E129" s="18">
        <f t="shared" si="32"/>
        <v>27160</v>
      </c>
      <c r="F129" s="18" t="s">
        <v>218</v>
      </c>
      <c r="G129" s="18" t="s">
        <v>89</v>
      </c>
      <c r="H129" s="18" t="s">
        <v>193</v>
      </c>
      <c r="I129" s="18">
        <v>1</v>
      </c>
      <c r="J129" s="18"/>
      <c r="K129" s="18"/>
    </row>
    <row r="130" spans="1:11">
      <c r="A130" s="47"/>
      <c r="B130" s="18" t="str">
        <f t="shared" si="30"/>
        <v>0x6A19</v>
      </c>
      <c r="C130" s="18" t="str">
        <f t="shared" si="31"/>
        <v>0x6A19</v>
      </c>
      <c r="D130" s="18">
        <f t="shared" si="33"/>
        <v>27161</v>
      </c>
      <c r="E130" s="18">
        <f t="shared" si="32"/>
        <v>27161</v>
      </c>
      <c r="F130" s="18" t="s">
        <v>219</v>
      </c>
      <c r="G130" s="18" t="s">
        <v>89</v>
      </c>
      <c r="H130" s="18" t="s">
        <v>193</v>
      </c>
      <c r="I130" s="18">
        <v>1</v>
      </c>
      <c r="J130" s="18"/>
      <c r="K130" s="18"/>
    </row>
    <row r="131" spans="1:11">
      <c r="A131" s="47"/>
      <c r="B131" s="18" t="str">
        <f t="shared" si="30"/>
        <v>0x6A1A</v>
      </c>
      <c r="C131" s="18" t="str">
        <f t="shared" si="31"/>
        <v>0x6A1A</v>
      </c>
      <c r="D131" s="18">
        <f t="shared" si="33"/>
        <v>27162</v>
      </c>
      <c r="E131" s="18">
        <f t="shared" si="32"/>
        <v>27162</v>
      </c>
      <c r="F131" s="18" t="s">
        <v>220</v>
      </c>
      <c r="G131" s="18" t="s">
        <v>89</v>
      </c>
      <c r="H131" s="18" t="s">
        <v>193</v>
      </c>
      <c r="I131" s="18">
        <v>1</v>
      </c>
      <c r="J131" s="18"/>
      <c r="K131" s="18"/>
    </row>
    <row r="132" spans="1:11">
      <c r="A132" s="47"/>
      <c r="B132" s="18" t="str">
        <f t="shared" si="30"/>
        <v>0x6A1B</v>
      </c>
      <c r="C132" s="18" t="str">
        <f t="shared" ref="C132:C136" si="34">"0x"&amp;DEC2HEX(E132,4)</f>
        <v>0x6A1B</v>
      </c>
      <c r="D132" s="18">
        <f t="shared" si="33"/>
        <v>27163</v>
      </c>
      <c r="E132" s="18">
        <f t="shared" si="32"/>
        <v>27163</v>
      </c>
      <c r="F132" s="18" t="s">
        <v>221</v>
      </c>
      <c r="G132" s="18" t="s">
        <v>89</v>
      </c>
      <c r="H132" s="18" t="s">
        <v>193</v>
      </c>
      <c r="I132" s="18">
        <v>1</v>
      </c>
      <c r="J132" s="18"/>
      <c r="K132" s="18"/>
    </row>
    <row r="133" spans="1:11">
      <c r="A133" s="47"/>
      <c r="B133" s="18" t="str">
        <f t="shared" si="30"/>
        <v>0x6A1C</v>
      </c>
      <c r="C133" s="18" t="str">
        <f t="shared" si="34"/>
        <v>0x6A1C</v>
      </c>
      <c r="D133" s="18">
        <f t="shared" si="33"/>
        <v>27164</v>
      </c>
      <c r="E133" s="18">
        <f t="shared" si="32"/>
        <v>27164</v>
      </c>
      <c r="F133" s="18" t="s">
        <v>222</v>
      </c>
      <c r="G133" s="18" t="s">
        <v>89</v>
      </c>
      <c r="H133" s="18" t="s">
        <v>193</v>
      </c>
      <c r="I133" s="18">
        <v>1</v>
      </c>
      <c r="J133" s="18"/>
      <c r="K133" s="18"/>
    </row>
    <row r="134" spans="1:11">
      <c r="A134" s="47"/>
      <c r="B134" s="18" t="str">
        <f t="shared" si="30"/>
        <v>0x6A1D</v>
      </c>
      <c r="C134" s="18" t="str">
        <f t="shared" si="34"/>
        <v>0x6A1D</v>
      </c>
      <c r="D134" s="18">
        <f t="shared" si="33"/>
        <v>27165</v>
      </c>
      <c r="E134" s="18">
        <f t="shared" si="32"/>
        <v>27165</v>
      </c>
      <c r="F134" s="18" t="s">
        <v>223</v>
      </c>
      <c r="G134" s="18" t="s">
        <v>89</v>
      </c>
      <c r="H134" s="18" t="s">
        <v>193</v>
      </c>
      <c r="I134" s="18">
        <v>1</v>
      </c>
      <c r="J134" s="18"/>
      <c r="K134" s="18"/>
    </row>
    <row r="135" spans="1:11">
      <c r="A135" s="47"/>
      <c r="B135" s="18" t="str">
        <f t="shared" si="30"/>
        <v>0x6A1E</v>
      </c>
      <c r="C135" s="18" t="str">
        <f t="shared" si="34"/>
        <v>0x6A1E</v>
      </c>
      <c r="D135" s="18">
        <f t="shared" si="33"/>
        <v>27166</v>
      </c>
      <c r="E135" s="18">
        <f t="shared" si="32"/>
        <v>27166</v>
      </c>
      <c r="F135" s="18" t="s">
        <v>224</v>
      </c>
      <c r="G135" s="18" t="s">
        <v>89</v>
      </c>
      <c r="H135" s="18" t="s">
        <v>193</v>
      </c>
      <c r="I135" s="18">
        <v>1</v>
      </c>
      <c r="J135" s="18"/>
      <c r="K135" s="18"/>
    </row>
    <row r="136" spans="1:11">
      <c r="A136" s="47"/>
      <c r="B136" s="18" t="str">
        <f t="shared" si="30"/>
        <v>0x6A1F</v>
      </c>
      <c r="C136" s="18" t="str">
        <f t="shared" si="34"/>
        <v>0x6A1F</v>
      </c>
      <c r="D136" s="18">
        <f t="shared" si="33"/>
        <v>27167</v>
      </c>
      <c r="E136" s="18">
        <f t="shared" si="32"/>
        <v>27167</v>
      </c>
      <c r="F136" s="18" t="s">
        <v>225</v>
      </c>
      <c r="G136" s="18" t="s">
        <v>89</v>
      </c>
      <c r="H136" s="18" t="s">
        <v>193</v>
      </c>
      <c r="I136" s="18">
        <v>1</v>
      </c>
      <c r="J136" s="18"/>
      <c r="K136" s="18"/>
    </row>
    <row r="137" spans="1:11">
      <c r="A137" s="47"/>
      <c r="B137" s="18" t="str">
        <f t="shared" ref="B137" si="35">"0x"&amp;DEC2HEX(D137,4)</f>
        <v>0x6A20</v>
      </c>
      <c r="C137" s="18" t="str">
        <f t="shared" ref="C137" si="36">"0x"&amp;DEC2HEX(E137,4)</f>
        <v>0x6A20</v>
      </c>
      <c r="D137" s="18">
        <f t="shared" si="33"/>
        <v>27168</v>
      </c>
      <c r="E137" s="18">
        <f t="shared" si="32"/>
        <v>27168</v>
      </c>
      <c r="F137" s="18" t="s">
        <v>226</v>
      </c>
      <c r="G137" s="18" t="s">
        <v>89</v>
      </c>
      <c r="H137" s="18" t="s">
        <v>193</v>
      </c>
      <c r="I137" s="18">
        <v>1</v>
      </c>
      <c r="J137" s="18"/>
      <c r="K137" s="18"/>
    </row>
    <row r="138" spans="1:11">
      <c r="A138" s="47"/>
      <c r="B138" s="18" t="str">
        <f t="shared" ref="B138:B144" si="37">"0x"&amp;DEC2HEX(D138,4)</f>
        <v>0x6A21</v>
      </c>
      <c r="C138" s="18" t="str">
        <f t="shared" ref="C138:C144" si="38">"0x"&amp;DEC2HEX(E138,4)</f>
        <v>0x6A21</v>
      </c>
      <c r="D138" s="18">
        <f t="shared" si="33"/>
        <v>27169</v>
      </c>
      <c r="E138" s="18">
        <f t="shared" si="32"/>
        <v>27169</v>
      </c>
      <c r="F138" s="18" t="s">
        <v>227</v>
      </c>
      <c r="G138" s="18" t="s">
        <v>89</v>
      </c>
      <c r="H138" s="18" t="s">
        <v>193</v>
      </c>
      <c r="I138" s="18">
        <v>1</v>
      </c>
      <c r="J138" s="18"/>
      <c r="K138" s="18"/>
    </row>
    <row r="139" spans="1:11">
      <c r="A139" s="47"/>
      <c r="B139" s="18" t="str">
        <f t="shared" si="37"/>
        <v>0x6A22</v>
      </c>
      <c r="C139" s="18" t="str">
        <f t="shared" si="38"/>
        <v>0x6A22</v>
      </c>
      <c r="D139" s="18">
        <f t="shared" si="33"/>
        <v>27170</v>
      </c>
      <c r="E139" s="18">
        <f t="shared" si="32"/>
        <v>27170</v>
      </c>
      <c r="F139" s="18" t="s">
        <v>228</v>
      </c>
      <c r="G139" s="18" t="s">
        <v>89</v>
      </c>
      <c r="H139" s="18" t="s">
        <v>193</v>
      </c>
      <c r="I139" s="18">
        <v>1</v>
      </c>
      <c r="J139" s="18"/>
      <c r="K139" s="18"/>
    </row>
    <row r="140" spans="1:11">
      <c r="A140" s="47"/>
      <c r="B140" s="18" t="str">
        <f t="shared" si="37"/>
        <v>0x6A23</v>
      </c>
      <c r="C140" s="18" t="str">
        <f t="shared" si="38"/>
        <v>0x6A23</v>
      </c>
      <c r="D140" s="18">
        <f t="shared" si="33"/>
        <v>27171</v>
      </c>
      <c r="E140" s="18">
        <f t="shared" si="32"/>
        <v>27171</v>
      </c>
      <c r="F140" s="18" t="s">
        <v>229</v>
      </c>
      <c r="G140" s="18" t="s">
        <v>89</v>
      </c>
      <c r="H140" s="18" t="s">
        <v>193</v>
      </c>
      <c r="I140" s="18">
        <v>1</v>
      </c>
      <c r="J140" s="18"/>
      <c r="K140" s="18"/>
    </row>
    <row r="141" spans="1:11">
      <c r="A141" s="47"/>
      <c r="B141" s="18" t="str">
        <f t="shared" si="37"/>
        <v>0x6A24</v>
      </c>
      <c r="C141" s="18" t="str">
        <f t="shared" si="38"/>
        <v>0x6A24</v>
      </c>
      <c r="D141" s="18">
        <f t="shared" si="33"/>
        <v>27172</v>
      </c>
      <c r="E141" s="18">
        <f t="shared" si="32"/>
        <v>27172</v>
      </c>
      <c r="F141" s="18" t="s">
        <v>230</v>
      </c>
      <c r="G141" s="18" t="s">
        <v>89</v>
      </c>
      <c r="H141" s="18" t="s">
        <v>193</v>
      </c>
      <c r="I141" s="18">
        <v>1</v>
      </c>
      <c r="J141" s="18"/>
      <c r="K141" s="18"/>
    </row>
    <row r="142" spans="1:11">
      <c r="A142" s="47"/>
      <c r="B142" s="18" t="str">
        <f t="shared" si="37"/>
        <v>0x6A25</v>
      </c>
      <c r="C142" s="18" t="str">
        <f t="shared" si="38"/>
        <v>0x6A25</v>
      </c>
      <c r="D142" s="18">
        <f t="shared" si="33"/>
        <v>27173</v>
      </c>
      <c r="E142" s="18">
        <f t="shared" si="32"/>
        <v>27173</v>
      </c>
      <c r="F142" s="18" t="s">
        <v>231</v>
      </c>
      <c r="G142" s="18" t="s">
        <v>89</v>
      </c>
      <c r="H142" s="18" t="s">
        <v>193</v>
      </c>
      <c r="I142" s="18">
        <v>1</v>
      </c>
      <c r="J142" s="18"/>
      <c r="K142" s="18"/>
    </row>
    <row r="143" spans="1:11">
      <c r="A143" s="47"/>
      <c r="B143" s="18" t="str">
        <f t="shared" si="37"/>
        <v>0x6A26</v>
      </c>
      <c r="C143" s="18" t="str">
        <f t="shared" si="38"/>
        <v>0x6A26</v>
      </c>
      <c r="D143" s="18">
        <f t="shared" si="33"/>
        <v>27174</v>
      </c>
      <c r="E143" s="18">
        <f t="shared" si="32"/>
        <v>27174</v>
      </c>
      <c r="F143" s="18" t="s">
        <v>232</v>
      </c>
      <c r="G143" s="18" t="s">
        <v>89</v>
      </c>
      <c r="H143" s="18" t="s">
        <v>193</v>
      </c>
      <c r="I143" s="18">
        <v>1</v>
      </c>
      <c r="J143" s="18"/>
      <c r="K143" s="18"/>
    </row>
    <row r="144" spans="1:11">
      <c r="A144" s="48"/>
      <c r="B144" s="18" t="str">
        <f t="shared" si="37"/>
        <v>0x6A27</v>
      </c>
      <c r="C144" s="18" t="str">
        <f t="shared" si="38"/>
        <v>0x6A27</v>
      </c>
      <c r="D144" s="18">
        <f t="shared" si="33"/>
        <v>27175</v>
      </c>
      <c r="E144" s="18">
        <f t="shared" si="32"/>
        <v>27175</v>
      </c>
      <c r="F144" s="18" t="s">
        <v>233</v>
      </c>
      <c r="G144" s="18" t="s">
        <v>89</v>
      </c>
      <c r="H144" s="18" t="s">
        <v>193</v>
      </c>
      <c r="I144" s="18">
        <v>1</v>
      </c>
      <c r="J144" s="18"/>
      <c r="K144" s="18"/>
    </row>
  </sheetData>
  <mergeCells count="4">
    <mergeCell ref="A55:A61"/>
    <mergeCell ref="A63:A103"/>
    <mergeCell ref="A105:A144"/>
    <mergeCell ref="A2:A53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66"/>
  <sheetViews>
    <sheetView zoomScale="70" zoomScaleNormal="70" workbookViewId="0">
      <pane ySplit="1" topLeftCell="A2" activePane="bottomLeft" state="frozen"/>
      <selection pane="bottomLeft" sqref="A1:K1"/>
    </sheetView>
  </sheetViews>
  <sheetFormatPr defaultColWidth="9" defaultRowHeight="15.75" customHeight="1"/>
  <cols>
    <col min="1" max="1" width="35.88671875" style="2" customWidth="1"/>
    <col min="2" max="2" width="11.88671875" style="2" customWidth="1"/>
    <col min="3" max="3" width="13.109375" style="2" customWidth="1"/>
    <col min="4" max="4" width="14.109375" style="2" customWidth="1"/>
    <col min="5" max="5" width="13.44140625" style="2" customWidth="1"/>
    <col min="6" max="6" width="19" style="2" bestFit="1" customWidth="1"/>
    <col min="7" max="7" width="16.21875" style="2" customWidth="1"/>
    <col min="8" max="8" width="4.6640625" style="2" bestFit="1" customWidth="1"/>
    <col min="9" max="9" width="15.109375" style="2" customWidth="1"/>
    <col min="10" max="10" width="9.33203125" style="2" bestFit="1" customWidth="1"/>
    <col min="11" max="11" width="9.88671875" style="2" bestFit="1" customWidth="1"/>
    <col min="12" max="16384" width="9" style="2"/>
  </cols>
  <sheetData>
    <row r="1" spans="1:11" s="41" customFormat="1" ht="34.799999999999997">
      <c r="A1" s="15" t="s">
        <v>14</v>
      </c>
      <c r="B1" s="15" t="s">
        <v>78</v>
      </c>
      <c r="C1" s="15" t="s">
        <v>79</v>
      </c>
      <c r="D1" s="15" t="s">
        <v>80</v>
      </c>
      <c r="E1" s="15" t="s">
        <v>81</v>
      </c>
      <c r="F1" s="15" t="s">
        <v>82</v>
      </c>
      <c r="G1" s="15" t="s">
        <v>83</v>
      </c>
      <c r="H1" s="15" t="s">
        <v>84</v>
      </c>
      <c r="I1" s="15" t="s">
        <v>85</v>
      </c>
      <c r="J1" s="15" t="s">
        <v>86</v>
      </c>
      <c r="K1" s="15" t="s">
        <v>87</v>
      </c>
    </row>
    <row r="2" spans="1:11" ht="13.2">
      <c r="A2" s="46" t="s">
        <v>235</v>
      </c>
      <c r="B2" s="18" t="str">
        <f>"0x"&amp;DEC2HEX(D2,4)</f>
        <v>0x3000</v>
      </c>
      <c r="C2" s="18" t="str">
        <f>"0x"&amp;DEC2HEX(E2,4)</f>
        <v>0x3001</v>
      </c>
      <c r="D2" s="18">
        <v>12288</v>
      </c>
      <c r="E2" s="18">
        <f t="shared" ref="E2:E14" si="0">D2+I2-1</f>
        <v>12289</v>
      </c>
      <c r="F2" s="18" t="s">
        <v>236</v>
      </c>
      <c r="G2" s="18" t="s">
        <v>237</v>
      </c>
      <c r="H2" s="18" t="s">
        <v>150</v>
      </c>
      <c r="I2" s="18">
        <v>2</v>
      </c>
      <c r="J2" s="18"/>
      <c r="K2" s="18"/>
    </row>
    <row r="3" spans="1:11" ht="13.2">
      <c r="A3" s="47"/>
      <c r="B3" s="18" t="str">
        <f t="shared" ref="B3:B12" si="1">"0x"&amp;DEC2HEX(D3,4)</f>
        <v>0x3002</v>
      </c>
      <c r="C3" s="18" t="str">
        <f t="shared" ref="C3:C12" si="2">"0x"&amp;DEC2HEX(E3,4)</f>
        <v>0x3003</v>
      </c>
      <c r="D3" s="18">
        <f t="shared" ref="D3:D14" si="3">D2+I2</f>
        <v>12290</v>
      </c>
      <c r="E3" s="18">
        <f t="shared" si="0"/>
        <v>12291</v>
      </c>
      <c r="F3" s="18" t="s">
        <v>238</v>
      </c>
      <c r="G3" s="18" t="s">
        <v>237</v>
      </c>
      <c r="H3" s="18" t="s">
        <v>150</v>
      </c>
      <c r="I3" s="18">
        <v>2</v>
      </c>
      <c r="J3" s="18"/>
      <c r="K3" s="18"/>
    </row>
    <row r="4" spans="1:11" ht="13.2">
      <c r="A4" s="47"/>
      <c r="B4" s="18" t="str">
        <f t="shared" si="1"/>
        <v>0x3004</v>
      </c>
      <c r="C4" s="18" t="str">
        <f t="shared" si="2"/>
        <v>0x3005</v>
      </c>
      <c r="D4" s="18">
        <f t="shared" si="3"/>
        <v>12292</v>
      </c>
      <c r="E4" s="18">
        <f t="shared" si="0"/>
        <v>12293</v>
      </c>
      <c r="F4" s="18" t="s">
        <v>239</v>
      </c>
      <c r="G4" s="18" t="s">
        <v>237</v>
      </c>
      <c r="H4" s="18" t="s">
        <v>150</v>
      </c>
      <c r="I4" s="18">
        <v>2</v>
      </c>
      <c r="J4" s="18"/>
      <c r="K4" s="18"/>
    </row>
    <row r="5" spans="1:11" ht="13.2">
      <c r="A5" s="47"/>
      <c r="B5" s="18" t="str">
        <f t="shared" si="1"/>
        <v>0x3006</v>
      </c>
      <c r="C5" s="18" t="str">
        <f t="shared" si="2"/>
        <v>0x3007</v>
      </c>
      <c r="D5" s="18">
        <f t="shared" si="3"/>
        <v>12294</v>
      </c>
      <c r="E5" s="18">
        <f t="shared" si="0"/>
        <v>12295</v>
      </c>
      <c r="F5" s="18" t="s">
        <v>240</v>
      </c>
      <c r="G5" s="18" t="s">
        <v>237</v>
      </c>
      <c r="H5" s="18" t="s">
        <v>150</v>
      </c>
      <c r="I5" s="18">
        <v>2</v>
      </c>
      <c r="J5" s="18"/>
      <c r="K5" s="18"/>
    </row>
    <row r="6" spans="1:11" ht="13.2">
      <c r="A6" s="47"/>
      <c r="B6" s="18" t="str">
        <f t="shared" si="1"/>
        <v>0x3008</v>
      </c>
      <c r="C6" s="18" t="str">
        <f t="shared" si="2"/>
        <v>0x3009</v>
      </c>
      <c r="D6" s="18">
        <f t="shared" si="3"/>
        <v>12296</v>
      </c>
      <c r="E6" s="18">
        <f t="shared" si="0"/>
        <v>12297</v>
      </c>
      <c r="F6" s="18" t="s">
        <v>241</v>
      </c>
      <c r="G6" s="18" t="s">
        <v>237</v>
      </c>
      <c r="H6" s="18" t="s">
        <v>150</v>
      </c>
      <c r="I6" s="18">
        <v>2</v>
      </c>
      <c r="J6" s="18"/>
      <c r="K6" s="18"/>
    </row>
    <row r="7" spans="1:11" ht="13.2">
      <c r="A7" s="47"/>
      <c r="B7" s="18" t="str">
        <f t="shared" si="1"/>
        <v>0x300A</v>
      </c>
      <c r="C7" s="18" t="str">
        <f t="shared" si="2"/>
        <v>0x300B</v>
      </c>
      <c r="D7" s="18">
        <f t="shared" si="3"/>
        <v>12298</v>
      </c>
      <c r="E7" s="18">
        <f t="shared" si="0"/>
        <v>12299</v>
      </c>
      <c r="F7" s="18" t="s">
        <v>242</v>
      </c>
      <c r="G7" s="18" t="s">
        <v>237</v>
      </c>
      <c r="H7" s="18" t="s">
        <v>150</v>
      </c>
      <c r="I7" s="18">
        <v>2</v>
      </c>
      <c r="J7" s="18"/>
      <c r="K7" s="18"/>
    </row>
    <row r="8" spans="1:11" ht="13.2">
      <c r="A8" s="47"/>
      <c r="B8" s="18" t="str">
        <f t="shared" si="1"/>
        <v>0x300C</v>
      </c>
      <c r="C8" s="18" t="str">
        <f t="shared" si="2"/>
        <v>0x300D</v>
      </c>
      <c r="D8" s="18">
        <f t="shared" si="3"/>
        <v>12300</v>
      </c>
      <c r="E8" s="18">
        <f t="shared" si="0"/>
        <v>12301</v>
      </c>
      <c r="F8" s="18" t="s">
        <v>243</v>
      </c>
      <c r="G8" s="18" t="s">
        <v>237</v>
      </c>
      <c r="H8" s="18" t="s">
        <v>150</v>
      </c>
      <c r="I8" s="18">
        <v>2</v>
      </c>
      <c r="J8" s="18"/>
      <c r="K8" s="18"/>
    </row>
    <row r="9" spans="1:11" ht="13.2">
      <c r="A9" s="47"/>
      <c r="B9" s="18" t="str">
        <f t="shared" si="1"/>
        <v>0x300E</v>
      </c>
      <c r="C9" s="18" t="str">
        <f t="shared" si="2"/>
        <v>0x300F</v>
      </c>
      <c r="D9" s="18">
        <f t="shared" si="3"/>
        <v>12302</v>
      </c>
      <c r="E9" s="18">
        <f t="shared" si="0"/>
        <v>12303</v>
      </c>
      <c r="F9" s="18" t="s">
        <v>244</v>
      </c>
      <c r="G9" s="18" t="s">
        <v>237</v>
      </c>
      <c r="H9" s="18" t="s">
        <v>150</v>
      </c>
      <c r="I9" s="18">
        <v>2</v>
      </c>
      <c r="J9" s="18"/>
      <c r="K9" s="18"/>
    </row>
    <row r="10" spans="1:11" ht="13.2">
      <c r="A10" s="47"/>
      <c r="B10" s="18" t="str">
        <f t="shared" si="1"/>
        <v>0x3010</v>
      </c>
      <c r="C10" s="18" t="str">
        <f t="shared" si="2"/>
        <v>0x3011</v>
      </c>
      <c r="D10" s="18">
        <f t="shared" si="3"/>
        <v>12304</v>
      </c>
      <c r="E10" s="18">
        <f t="shared" si="0"/>
        <v>12305</v>
      </c>
      <c r="F10" s="18" t="s">
        <v>245</v>
      </c>
      <c r="G10" s="18" t="s">
        <v>237</v>
      </c>
      <c r="H10" s="18" t="s">
        <v>150</v>
      </c>
      <c r="I10" s="18">
        <v>2</v>
      </c>
      <c r="J10" s="18"/>
      <c r="K10" s="18"/>
    </row>
    <row r="11" spans="1:11" ht="13.2">
      <c r="A11" s="47"/>
      <c r="B11" s="18" t="str">
        <f t="shared" si="1"/>
        <v>0x3012</v>
      </c>
      <c r="C11" s="18" t="str">
        <f t="shared" si="2"/>
        <v>0x3013</v>
      </c>
      <c r="D11" s="18">
        <f t="shared" si="3"/>
        <v>12306</v>
      </c>
      <c r="E11" s="18">
        <f t="shared" si="0"/>
        <v>12307</v>
      </c>
      <c r="F11" s="18" t="s">
        <v>246</v>
      </c>
      <c r="G11" s="18" t="s">
        <v>237</v>
      </c>
      <c r="H11" s="18" t="s">
        <v>150</v>
      </c>
      <c r="I11" s="18">
        <v>2</v>
      </c>
      <c r="J11" s="18"/>
      <c r="K11" s="18"/>
    </row>
    <row r="12" spans="1:11" s="6" customFormat="1" ht="13.2">
      <c r="A12" s="47"/>
      <c r="B12" s="29" t="str">
        <f t="shared" si="1"/>
        <v>0x3014</v>
      </c>
      <c r="C12" s="29" t="str">
        <f t="shared" si="2"/>
        <v>0x301F</v>
      </c>
      <c r="D12" s="29">
        <f t="shared" si="3"/>
        <v>12308</v>
      </c>
      <c r="E12" s="29">
        <f t="shared" si="0"/>
        <v>12319</v>
      </c>
      <c r="F12" s="29" t="s">
        <v>131</v>
      </c>
      <c r="G12" s="29" t="s">
        <v>237</v>
      </c>
      <c r="H12" s="29" t="s">
        <v>150</v>
      </c>
      <c r="I12" s="29">
        <v>12</v>
      </c>
      <c r="J12" s="49"/>
      <c r="K12" s="49"/>
    </row>
    <row r="13" spans="1:11" ht="13.2">
      <c r="A13" s="47"/>
      <c r="B13" s="18" t="str">
        <f t="shared" ref="B13:B14" si="4">"0x"&amp;DEC2HEX(D13,4)</f>
        <v>0x3020</v>
      </c>
      <c r="C13" s="18" t="str">
        <f t="shared" ref="C13:C14" si="5">"0x"&amp;DEC2HEX(E13,4)</f>
        <v>0x3021</v>
      </c>
      <c r="D13" s="18">
        <f t="shared" si="3"/>
        <v>12320</v>
      </c>
      <c r="E13" s="18">
        <f t="shared" si="0"/>
        <v>12321</v>
      </c>
      <c r="F13" s="18" t="s">
        <v>247</v>
      </c>
      <c r="G13" s="18" t="s">
        <v>237</v>
      </c>
      <c r="H13" s="18" t="s">
        <v>150</v>
      </c>
      <c r="I13" s="18">
        <v>2</v>
      </c>
      <c r="J13" s="18"/>
      <c r="K13" s="18"/>
    </row>
    <row r="14" spans="1:11" ht="13.2">
      <c r="A14" s="48"/>
      <c r="B14" s="18" t="str">
        <f t="shared" si="4"/>
        <v>0x3022</v>
      </c>
      <c r="C14" s="18" t="str">
        <f t="shared" si="5"/>
        <v>0x3023</v>
      </c>
      <c r="D14" s="18">
        <f t="shared" si="3"/>
        <v>12322</v>
      </c>
      <c r="E14" s="18">
        <f t="shared" si="0"/>
        <v>12323</v>
      </c>
      <c r="F14" s="18" t="s">
        <v>248</v>
      </c>
      <c r="G14" s="18" t="s">
        <v>237</v>
      </c>
      <c r="H14" s="18" t="s">
        <v>150</v>
      </c>
      <c r="I14" s="18">
        <v>2</v>
      </c>
      <c r="J14" s="18"/>
      <c r="K14" s="18"/>
    </row>
    <row r="15" spans="1:11" ht="13.2">
      <c r="B15" s="18"/>
      <c r="C15" s="18"/>
      <c r="D15" s="18"/>
      <c r="E15" s="18"/>
      <c r="F15" s="18"/>
      <c r="G15" s="18"/>
      <c r="H15" s="18"/>
      <c r="I15" s="18"/>
      <c r="J15" s="18"/>
      <c r="K15" s="18"/>
    </row>
    <row r="16" spans="1:11" ht="13.2">
      <c r="A16" s="46" t="s">
        <v>249</v>
      </c>
      <c r="B16" s="18" t="str">
        <f>"0x"&amp;DEC2HEX(D16,4)</f>
        <v>0x3100</v>
      </c>
      <c r="C16" s="18" t="str">
        <f>"0x"&amp;DEC2HEX(E16,4)</f>
        <v>0x3101</v>
      </c>
      <c r="D16" s="18">
        <v>12544</v>
      </c>
      <c r="E16" s="18">
        <f t="shared" ref="E16:E27" si="6">D16+I16-1</f>
        <v>12545</v>
      </c>
      <c r="F16" s="18" t="s">
        <v>236</v>
      </c>
      <c r="G16" s="18" t="s">
        <v>237</v>
      </c>
      <c r="H16" s="18" t="s">
        <v>150</v>
      </c>
      <c r="I16" s="18">
        <v>2</v>
      </c>
      <c r="J16" s="18"/>
      <c r="K16" s="18"/>
    </row>
    <row r="17" spans="1:11" ht="13.2">
      <c r="A17" s="47"/>
      <c r="B17" s="18" t="str">
        <f t="shared" ref="B17:B27" si="7">"0x"&amp;DEC2HEX(D17,4)</f>
        <v>0x3102</v>
      </c>
      <c r="C17" s="18" t="str">
        <f t="shared" ref="C17:C27" si="8">"0x"&amp;DEC2HEX(E17,4)</f>
        <v>0x3103</v>
      </c>
      <c r="D17" s="18">
        <f t="shared" ref="D17:D27" si="9">D16+I16</f>
        <v>12546</v>
      </c>
      <c r="E17" s="18">
        <f t="shared" si="6"/>
        <v>12547</v>
      </c>
      <c r="F17" s="18" t="s">
        <v>238</v>
      </c>
      <c r="G17" s="18" t="s">
        <v>237</v>
      </c>
      <c r="H17" s="18" t="s">
        <v>150</v>
      </c>
      <c r="I17" s="18">
        <v>2</v>
      </c>
      <c r="J17" s="18"/>
      <c r="K17" s="18"/>
    </row>
    <row r="18" spans="1:11" ht="13.2">
      <c r="A18" s="47"/>
      <c r="B18" s="18" t="str">
        <f t="shared" si="7"/>
        <v>0x3104</v>
      </c>
      <c r="C18" s="18" t="str">
        <f t="shared" si="8"/>
        <v>0x3105</v>
      </c>
      <c r="D18" s="18">
        <f t="shared" si="9"/>
        <v>12548</v>
      </c>
      <c r="E18" s="18">
        <f t="shared" si="6"/>
        <v>12549</v>
      </c>
      <c r="F18" s="18" t="s">
        <v>239</v>
      </c>
      <c r="G18" s="18" t="s">
        <v>237</v>
      </c>
      <c r="H18" s="18" t="s">
        <v>150</v>
      </c>
      <c r="I18" s="18">
        <v>2</v>
      </c>
      <c r="J18" s="18"/>
      <c r="K18" s="18"/>
    </row>
    <row r="19" spans="1:11" ht="13.2">
      <c r="A19" s="47"/>
      <c r="B19" s="18" t="str">
        <f t="shared" si="7"/>
        <v>0x3106</v>
      </c>
      <c r="C19" s="18" t="str">
        <f t="shared" si="8"/>
        <v>0x3107</v>
      </c>
      <c r="D19" s="18">
        <f t="shared" si="9"/>
        <v>12550</v>
      </c>
      <c r="E19" s="18">
        <f t="shared" si="6"/>
        <v>12551</v>
      </c>
      <c r="F19" s="18" t="s">
        <v>240</v>
      </c>
      <c r="G19" s="18" t="s">
        <v>237</v>
      </c>
      <c r="H19" s="18" t="s">
        <v>150</v>
      </c>
      <c r="I19" s="18">
        <v>2</v>
      </c>
      <c r="J19" s="18"/>
      <c r="K19" s="18"/>
    </row>
    <row r="20" spans="1:11" ht="13.2">
      <c r="A20" s="47"/>
      <c r="B20" s="18" t="str">
        <f t="shared" si="7"/>
        <v>0x3108</v>
      </c>
      <c r="C20" s="18" t="str">
        <f t="shared" si="8"/>
        <v>0x3109</v>
      </c>
      <c r="D20" s="18">
        <f t="shared" si="9"/>
        <v>12552</v>
      </c>
      <c r="E20" s="18">
        <f t="shared" si="6"/>
        <v>12553</v>
      </c>
      <c r="F20" s="18" t="s">
        <v>241</v>
      </c>
      <c r="G20" s="18" t="s">
        <v>237</v>
      </c>
      <c r="H20" s="18" t="s">
        <v>150</v>
      </c>
      <c r="I20" s="18">
        <v>2</v>
      </c>
      <c r="J20" s="18"/>
      <c r="K20" s="18"/>
    </row>
    <row r="21" spans="1:11" ht="13.2">
      <c r="A21" s="47"/>
      <c r="B21" s="18" t="str">
        <f t="shared" si="7"/>
        <v>0x310A</v>
      </c>
      <c r="C21" s="18" t="str">
        <f t="shared" si="8"/>
        <v>0x310B</v>
      </c>
      <c r="D21" s="18">
        <f t="shared" si="9"/>
        <v>12554</v>
      </c>
      <c r="E21" s="18">
        <f t="shared" si="6"/>
        <v>12555</v>
      </c>
      <c r="F21" s="18" t="s">
        <v>242</v>
      </c>
      <c r="G21" s="18" t="s">
        <v>237</v>
      </c>
      <c r="H21" s="18" t="s">
        <v>150</v>
      </c>
      <c r="I21" s="18">
        <v>2</v>
      </c>
      <c r="J21" s="18"/>
      <c r="K21" s="18"/>
    </row>
    <row r="22" spans="1:11" ht="13.2">
      <c r="A22" s="47"/>
      <c r="B22" s="18" t="str">
        <f t="shared" si="7"/>
        <v>0x310C</v>
      </c>
      <c r="C22" s="18" t="str">
        <f t="shared" si="8"/>
        <v>0x310D</v>
      </c>
      <c r="D22" s="18">
        <f t="shared" si="9"/>
        <v>12556</v>
      </c>
      <c r="E22" s="18">
        <f t="shared" si="6"/>
        <v>12557</v>
      </c>
      <c r="F22" s="18" t="s">
        <v>243</v>
      </c>
      <c r="G22" s="18" t="s">
        <v>237</v>
      </c>
      <c r="H22" s="18" t="s">
        <v>150</v>
      </c>
      <c r="I22" s="18">
        <v>2</v>
      </c>
      <c r="J22" s="18"/>
      <c r="K22" s="18"/>
    </row>
    <row r="23" spans="1:11" ht="13.2">
      <c r="A23" s="47"/>
      <c r="B23" s="18" t="str">
        <f t="shared" si="7"/>
        <v>0x310E</v>
      </c>
      <c r="C23" s="18" t="str">
        <f t="shared" si="8"/>
        <v>0x310F</v>
      </c>
      <c r="D23" s="18">
        <f t="shared" si="9"/>
        <v>12558</v>
      </c>
      <c r="E23" s="18">
        <f t="shared" si="6"/>
        <v>12559</v>
      </c>
      <c r="F23" s="18" t="s">
        <v>244</v>
      </c>
      <c r="G23" s="18" t="s">
        <v>237</v>
      </c>
      <c r="H23" s="18" t="s">
        <v>150</v>
      </c>
      <c r="I23" s="18">
        <v>2</v>
      </c>
      <c r="J23" s="18"/>
      <c r="K23" s="18"/>
    </row>
    <row r="24" spans="1:11" ht="13.2">
      <c r="A24" s="47"/>
      <c r="B24" s="18" t="str">
        <f t="shared" si="7"/>
        <v>0x3110</v>
      </c>
      <c r="C24" s="18" t="str">
        <f t="shared" si="8"/>
        <v>0x3111</v>
      </c>
      <c r="D24" s="18">
        <f t="shared" si="9"/>
        <v>12560</v>
      </c>
      <c r="E24" s="18">
        <f t="shared" si="6"/>
        <v>12561</v>
      </c>
      <c r="F24" s="18" t="s">
        <v>245</v>
      </c>
      <c r="G24" s="18" t="s">
        <v>237</v>
      </c>
      <c r="H24" s="18" t="s">
        <v>150</v>
      </c>
      <c r="I24" s="18">
        <v>2</v>
      </c>
      <c r="J24" s="18"/>
      <c r="K24" s="18"/>
    </row>
    <row r="25" spans="1:11" ht="13.2">
      <c r="A25" s="47"/>
      <c r="B25" s="18" t="str">
        <f t="shared" si="7"/>
        <v>0x3112</v>
      </c>
      <c r="C25" s="18" t="str">
        <f t="shared" si="8"/>
        <v>0x3113</v>
      </c>
      <c r="D25" s="18">
        <f t="shared" si="9"/>
        <v>12562</v>
      </c>
      <c r="E25" s="18">
        <f t="shared" si="6"/>
        <v>12563</v>
      </c>
      <c r="F25" s="18" t="s">
        <v>246</v>
      </c>
      <c r="G25" s="18" t="s">
        <v>237</v>
      </c>
      <c r="H25" s="18" t="s">
        <v>150</v>
      </c>
      <c r="I25" s="18">
        <v>2</v>
      </c>
      <c r="J25" s="18"/>
      <c r="K25" s="18"/>
    </row>
    <row r="26" spans="1:11" ht="13.2">
      <c r="A26" s="47"/>
      <c r="B26" s="18" t="str">
        <f t="shared" si="7"/>
        <v>0x3114</v>
      </c>
      <c r="C26" s="18" t="str">
        <f t="shared" si="8"/>
        <v>0x3115</v>
      </c>
      <c r="D26" s="18">
        <f t="shared" si="9"/>
        <v>12564</v>
      </c>
      <c r="E26" s="18">
        <f t="shared" si="6"/>
        <v>12565</v>
      </c>
      <c r="F26" s="18" t="s">
        <v>247</v>
      </c>
      <c r="G26" s="18" t="s">
        <v>237</v>
      </c>
      <c r="H26" s="18" t="s">
        <v>150</v>
      </c>
      <c r="I26" s="18">
        <v>2</v>
      </c>
      <c r="J26" s="18"/>
      <c r="K26" s="18"/>
    </row>
    <row r="27" spans="1:11" ht="13.2">
      <c r="A27" s="48"/>
      <c r="B27" s="18" t="str">
        <f t="shared" si="7"/>
        <v>0x3116</v>
      </c>
      <c r="C27" s="18" t="str">
        <f t="shared" si="8"/>
        <v>0x3117</v>
      </c>
      <c r="D27" s="18">
        <f t="shared" si="9"/>
        <v>12566</v>
      </c>
      <c r="E27" s="18">
        <f t="shared" si="6"/>
        <v>12567</v>
      </c>
      <c r="F27" s="18" t="s">
        <v>248</v>
      </c>
      <c r="G27" s="18" t="s">
        <v>237</v>
      </c>
      <c r="H27" s="18" t="s">
        <v>150</v>
      </c>
      <c r="I27" s="18">
        <v>2</v>
      </c>
      <c r="J27" s="18"/>
      <c r="K27" s="18"/>
    </row>
    <row r="28" spans="1:11" ht="13.2"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1:11" ht="13.2">
      <c r="A29" s="46" t="s">
        <v>250</v>
      </c>
      <c r="B29" s="18" t="str">
        <f t="shared" ref="B29:B39" si="10">"0x"&amp;DEC2HEX(D29,4)</f>
        <v>0x3200</v>
      </c>
      <c r="C29" s="18" t="str">
        <f t="shared" ref="C29:C39" si="11">"0x"&amp;DEC2HEX(E29,4)</f>
        <v>0x3200</v>
      </c>
      <c r="D29" s="18">
        <v>12800</v>
      </c>
      <c r="E29" s="18">
        <f t="shared" ref="E29:E41" si="12">D29+I29-1</f>
        <v>12800</v>
      </c>
      <c r="F29" s="18" t="s">
        <v>236</v>
      </c>
      <c r="G29" s="18" t="s">
        <v>251</v>
      </c>
      <c r="H29" s="18" t="s">
        <v>150</v>
      </c>
      <c r="I29" s="18">
        <v>1</v>
      </c>
      <c r="J29" s="18"/>
      <c r="K29" s="18"/>
    </row>
    <row r="30" spans="1:11" ht="13.2">
      <c r="A30" s="47"/>
      <c r="B30" s="18" t="str">
        <f t="shared" si="10"/>
        <v>0x3201</v>
      </c>
      <c r="C30" s="18" t="str">
        <f t="shared" si="11"/>
        <v>0x3201</v>
      </c>
      <c r="D30" s="18">
        <f t="shared" ref="D30:D41" si="13">D29+I29</f>
        <v>12801</v>
      </c>
      <c r="E30" s="18">
        <f t="shared" si="12"/>
        <v>12801</v>
      </c>
      <c r="F30" s="18" t="s">
        <v>238</v>
      </c>
      <c r="G30" s="18" t="s">
        <v>251</v>
      </c>
      <c r="H30" s="18" t="s">
        <v>150</v>
      </c>
      <c r="I30" s="18">
        <v>1</v>
      </c>
      <c r="J30" s="18"/>
      <c r="K30" s="18"/>
    </row>
    <row r="31" spans="1:11" ht="13.2">
      <c r="A31" s="47"/>
      <c r="B31" s="18" t="str">
        <f t="shared" si="10"/>
        <v>0x3202</v>
      </c>
      <c r="C31" s="18" t="str">
        <f t="shared" si="11"/>
        <v>0x3202</v>
      </c>
      <c r="D31" s="18">
        <f t="shared" si="13"/>
        <v>12802</v>
      </c>
      <c r="E31" s="18">
        <f t="shared" si="12"/>
        <v>12802</v>
      </c>
      <c r="F31" s="18" t="s">
        <v>239</v>
      </c>
      <c r="G31" s="18" t="s">
        <v>251</v>
      </c>
      <c r="H31" s="18" t="s">
        <v>150</v>
      </c>
      <c r="I31" s="18">
        <v>1</v>
      </c>
      <c r="J31" s="18"/>
      <c r="K31" s="18"/>
    </row>
    <row r="32" spans="1:11" ht="13.2">
      <c r="A32" s="47"/>
      <c r="B32" s="18" t="str">
        <f t="shared" si="10"/>
        <v>0x3203</v>
      </c>
      <c r="C32" s="18" t="str">
        <f t="shared" si="11"/>
        <v>0x3203</v>
      </c>
      <c r="D32" s="18">
        <f t="shared" si="13"/>
        <v>12803</v>
      </c>
      <c r="E32" s="18">
        <f t="shared" si="12"/>
        <v>12803</v>
      </c>
      <c r="F32" s="18" t="s">
        <v>240</v>
      </c>
      <c r="G32" s="18" t="s">
        <v>251</v>
      </c>
      <c r="H32" s="18" t="s">
        <v>150</v>
      </c>
      <c r="I32" s="18">
        <v>1</v>
      </c>
      <c r="J32" s="18"/>
      <c r="K32" s="18"/>
    </row>
    <row r="33" spans="1:11" ht="13.2">
      <c r="A33" s="47"/>
      <c r="B33" s="18" t="str">
        <f t="shared" si="10"/>
        <v>0x3204</v>
      </c>
      <c r="C33" s="18" t="str">
        <f t="shared" si="11"/>
        <v>0x3204</v>
      </c>
      <c r="D33" s="18">
        <f t="shared" si="13"/>
        <v>12804</v>
      </c>
      <c r="E33" s="18">
        <f t="shared" si="12"/>
        <v>12804</v>
      </c>
      <c r="F33" s="18" t="s">
        <v>241</v>
      </c>
      <c r="G33" s="18" t="s">
        <v>251</v>
      </c>
      <c r="H33" s="18" t="s">
        <v>150</v>
      </c>
      <c r="I33" s="18">
        <v>1</v>
      </c>
      <c r="J33" s="18"/>
      <c r="K33" s="18"/>
    </row>
    <row r="34" spans="1:11" ht="13.2">
      <c r="A34" s="47"/>
      <c r="B34" s="18" t="str">
        <f t="shared" si="10"/>
        <v>0x3205</v>
      </c>
      <c r="C34" s="18" t="str">
        <f t="shared" si="11"/>
        <v>0x3205</v>
      </c>
      <c r="D34" s="18">
        <f t="shared" si="13"/>
        <v>12805</v>
      </c>
      <c r="E34" s="18">
        <f t="shared" si="12"/>
        <v>12805</v>
      </c>
      <c r="F34" s="18" t="s">
        <v>242</v>
      </c>
      <c r="G34" s="18" t="s">
        <v>251</v>
      </c>
      <c r="H34" s="18" t="s">
        <v>150</v>
      </c>
      <c r="I34" s="18">
        <v>1</v>
      </c>
      <c r="J34" s="18"/>
      <c r="K34" s="18"/>
    </row>
    <row r="35" spans="1:11" ht="13.2">
      <c r="A35" s="47"/>
      <c r="B35" s="18" t="str">
        <f t="shared" si="10"/>
        <v>0x3206</v>
      </c>
      <c r="C35" s="18" t="str">
        <f t="shared" si="11"/>
        <v>0x3206</v>
      </c>
      <c r="D35" s="18">
        <f t="shared" si="13"/>
        <v>12806</v>
      </c>
      <c r="E35" s="18">
        <f t="shared" si="12"/>
        <v>12806</v>
      </c>
      <c r="F35" s="18" t="s">
        <v>243</v>
      </c>
      <c r="G35" s="18" t="s">
        <v>251</v>
      </c>
      <c r="H35" s="18" t="s">
        <v>150</v>
      </c>
      <c r="I35" s="18">
        <v>1</v>
      </c>
      <c r="J35" s="18"/>
      <c r="K35" s="18"/>
    </row>
    <row r="36" spans="1:11" ht="13.2">
      <c r="A36" s="47"/>
      <c r="B36" s="18" t="str">
        <f t="shared" si="10"/>
        <v>0x3207</v>
      </c>
      <c r="C36" s="18" t="str">
        <f t="shared" si="11"/>
        <v>0x3207</v>
      </c>
      <c r="D36" s="18">
        <f t="shared" si="13"/>
        <v>12807</v>
      </c>
      <c r="E36" s="18">
        <f t="shared" si="12"/>
        <v>12807</v>
      </c>
      <c r="F36" s="18" t="s">
        <v>244</v>
      </c>
      <c r="G36" s="18" t="s">
        <v>251</v>
      </c>
      <c r="H36" s="18" t="s">
        <v>150</v>
      </c>
      <c r="I36" s="18">
        <v>1</v>
      </c>
      <c r="J36" s="18"/>
      <c r="K36" s="18"/>
    </row>
    <row r="37" spans="1:11" ht="13.2">
      <c r="A37" s="47"/>
      <c r="B37" s="18" t="str">
        <f t="shared" si="10"/>
        <v>0x3208</v>
      </c>
      <c r="C37" s="18" t="str">
        <f t="shared" si="11"/>
        <v>0x3208</v>
      </c>
      <c r="D37" s="18">
        <f t="shared" si="13"/>
        <v>12808</v>
      </c>
      <c r="E37" s="18">
        <f t="shared" si="12"/>
        <v>12808</v>
      </c>
      <c r="F37" s="18" t="s">
        <v>245</v>
      </c>
      <c r="G37" s="18" t="s">
        <v>251</v>
      </c>
      <c r="H37" s="18" t="s">
        <v>150</v>
      </c>
      <c r="I37" s="18">
        <v>1</v>
      </c>
      <c r="J37" s="18"/>
      <c r="K37" s="18"/>
    </row>
    <row r="38" spans="1:11" ht="13.2">
      <c r="A38" s="47"/>
      <c r="B38" s="18" t="str">
        <f t="shared" si="10"/>
        <v>0x3209</v>
      </c>
      <c r="C38" s="18" t="str">
        <f t="shared" si="11"/>
        <v>0x3209</v>
      </c>
      <c r="D38" s="18">
        <f t="shared" si="13"/>
        <v>12809</v>
      </c>
      <c r="E38" s="18">
        <f t="shared" si="12"/>
        <v>12809</v>
      </c>
      <c r="F38" s="18" t="s">
        <v>246</v>
      </c>
      <c r="G38" s="18" t="s">
        <v>251</v>
      </c>
      <c r="H38" s="18" t="s">
        <v>150</v>
      </c>
      <c r="I38" s="18">
        <v>1</v>
      </c>
      <c r="J38" s="18"/>
      <c r="K38" s="18"/>
    </row>
    <row r="39" spans="1:11" ht="13.2">
      <c r="A39" s="47"/>
      <c r="B39" s="29" t="str">
        <f t="shared" si="10"/>
        <v>0x320A</v>
      </c>
      <c r="C39" s="29" t="str">
        <f t="shared" si="11"/>
        <v>0x320F</v>
      </c>
      <c r="D39" s="29">
        <f t="shared" si="13"/>
        <v>12810</v>
      </c>
      <c r="E39" s="29">
        <f t="shared" si="12"/>
        <v>12815</v>
      </c>
      <c r="F39" s="29" t="s">
        <v>131</v>
      </c>
      <c r="G39" s="29" t="s">
        <v>251</v>
      </c>
      <c r="H39" s="29" t="s">
        <v>150</v>
      </c>
      <c r="I39" s="29">
        <v>6</v>
      </c>
      <c r="J39" s="18"/>
      <c r="K39" s="18"/>
    </row>
    <row r="40" spans="1:11" ht="13.2">
      <c r="A40" s="47"/>
      <c r="B40" s="18" t="str">
        <f t="shared" ref="B40:B41" si="14">"0x"&amp;DEC2HEX(D40,4)</f>
        <v>0x3210</v>
      </c>
      <c r="C40" s="18" t="str">
        <f t="shared" ref="C40:C41" si="15">"0x"&amp;DEC2HEX(E40,4)</f>
        <v>0x3210</v>
      </c>
      <c r="D40" s="18">
        <f t="shared" si="13"/>
        <v>12816</v>
      </c>
      <c r="E40" s="18">
        <f t="shared" si="12"/>
        <v>12816</v>
      </c>
      <c r="F40" s="18" t="s">
        <v>247</v>
      </c>
      <c r="G40" s="18" t="s">
        <v>251</v>
      </c>
      <c r="H40" s="18" t="s">
        <v>150</v>
      </c>
      <c r="I40" s="18">
        <v>1</v>
      </c>
      <c r="J40" s="18"/>
      <c r="K40" s="18"/>
    </row>
    <row r="41" spans="1:11" ht="13.2">
      <c r="A41" s="48"/>
      <c r="B41" s="18" t="str">
        <f t="shared" si="14"/>
        <v>0x3211</v>
      </c>
      <c r="C41" s="18" t="str">
        <f t="shared" si="15"/>
        <v>0x3211</v>
      </c>
      <c r="D41" s="18">
        <f t="shared" si="13"/>
        <v>12817</v>
      </c>
      <c r="E41" s="18">
        <f t="shared" si="12"/>
        <v>12817</v>
      </c>
      <c r="F41" s="18" t="s">
        <v>248</v>
      </c>
      <c r="G41" s="18" t="s">
        <v>251</v>
      </c>
      <c r="H41" s="18" t="s">
        <v>150</v>
      </c>
      <c r="I41" s="18">
        <v>1</v>
      </c>
      <c r="J41" s="18"/>
      <c r="K41" s="18"/>
    </row>
    <row r="42" spans="1:11" s="1" customFormat="1" ht="13.2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1:11" ht="13.2">
      <c r="A43" s="46" t="s">
        <v>252</v>
      </c>
      <c r="B43" s="18" t="str">
        <f>"0x"&amp;DEC2HEX(D43,4)</f>
        <v>0x4000</v>
      </c>
      <c r="C43" s="18" t="str">
        <f t="shared" ref="C43:C51" si="16">"0x"&amp;DEC2HEX(E43,4)</f>
        <v>0x4003</v>
      </c>
      <c r="D43" s="18">
        <v>16384</v>
      </c>
      <c r="E43" s="18">
        <f t="shared" ref="E43:E66" si="17">D43+I43-1</f>
        <v>16387</v>
      </c>
      <c r="F43" s="18" t="s">
        <v>253</v>
      </c>
      <c r="G43" s="18" t="s">
        <v>254</v>
      </c>
      <c r="H43" s="18" t="s">
        <v>90</v>
      </c>
      <c r="I43" s="18">
        <v>4</v>
      </c>
      <c r="J43" s="18"/>
      <c r="K43" s="18"/>
    </row>
    <row r="44" spans="1:11" ht="13.2">
      <c r="A44" s="47"/>
      <c r="B44" s="18" t="str">
        <f t="shared" ref="B44:B50" si="18">"0x"&amp;DEC2HEX(D44,4)</f>
        <v>0x4004</v>
      </c>
      <c r="C44" s="18" t="str">
        <f t="shared" si="16"/>
        <v>0x4007</v>
      </c>
      <c r="D44" s="18">
        <f t="shared" ref="D44:D66" si="19">D43+I43</f>
        <v>16388</v>
      </c>
      <c r="E44" s="18">
        <f t="shared" si="17"/>
        <v>16391</v>
      </c>
      <c r="F44" s="18" t="s">
        <v>255</v>
      </c>
      <c r="G44" s="18" t="s">
        <v>254</v>
      </c>
      <c r="H44" s="18" t="s">
        <v>90</v>
      </c>
      <c r="I44" s="18">
        <v>4</v>
      </c>
      <c r="J44" s="18"/>
      <c r="K44" s="18"/>
    </row>
    <row r="45" spans="1:11" ht="13.2">
      <c r="A45" s="47"/>
      <c r="B45" s="18" t="str">
        <f t="shared" si="18"/>
        <v>0x4008</v>
      </c>
      <c r="C45" s="18" t="str">
        <f t="shared" si="16"/>
        <v>0x400B</v>
      </c>
      <c r="D45" s="18">
        <f t="shared" si="19"/>
        <v>16392</v>
      </c>
      <c r="E45" s="18">
        <f t="shared" si="17"/>
        <v>16395</v>
      </c>
      <c r="F45" s="18" t="s">
        <v>256</v>
      </c>
      <c r="G45" s="18" t="s">
        <v>254</v>
      </c>
      <c r="H45" s="18" t="s">
        <v>90</v>
      </c>
      <c r="I45" s="18">
        <v>4</v>
      </c>
      <c r="J45" s="18"/>
      <c r="K45" s="18"/>
    </row>
    <row r="46" spans="1:11" ht="13.2">
      <c r="A46" s="47"/>
      <c r="B46" s="18" t="str">
        <f t="shared" si="18"/>
        <v>0x400C</v>
      </c>
      <c r="C46" s="18" t="str">
        <f t="shared" si="16"/>
        <v>0x400F</v>
      </c>
      <c r="D46" s="18">
        <f t="shared" si="19"/>
        <v>16396</v>
      </c>
      <c r="E46" s="18">
        <f t="shared" si="17"/>
        <v>16399</v>
      </c>
      <c r="F46" s="18" t="s">
        <v>257</v>
      </c>
      <c r="G46" s="18" t="s">
        <v>254</v>
      </c>
      <c r="H46" s="18" t="s">
        <v>90</v>
      </c>
      <c r="I46" s="18">
        <v>4</v>
      </c>
      <c r="J46" s="18"/>
      <c r="K46" s="18"/>
    </row>
    <row r="47" spans="1:11" ht="13.2">
      <c r="A47" s="47"/>
      <c r="B47" s="18" t="str">
        <f t="shared" si="18"/>
        <v>0x4010</v>
      </c>
      <c r="C47" s="18" t="str">
        <f t="shared" si="16"/>
        <v>0x4013</v>
      </c>
      <c r="D47" s="18">
        <f t="shared" si="19"/>
        <v>16400</v>
      </c>
      <c r="E47" s="18">
        <f t="shared" si="17"/>
        <v>16403</v>
      </c>
      <c r="F47" s="18" t="s">
        <v>258</v>
      </c>
      <c r="G47" s="18" t="s">
        <v>254</v>
      </c>
      <c r="H47" s="18" t="s">
        <v>90</v>
      </c>
      <c r="I47" s="18">
        <v>4</v>
      </c>
      <c r="J47" s="18"/>
      <c r="K47" s="18"/>
    </row>
    <row r="48" spans="1:11" ht="13.2">
      <c r="A48" s="47"/>
      <c r="B48" s="18" t="str">
        <f t="shared" si="18"/>
        <v>0x4014</v>
      </c>
      <c r="C48" s="18" t="str">
        <f t="shared" si="16"/>
        <v>0x4017</v>
      </c>
      <c r="D48" s="18">
        <f t="shared" si="19"/>
        <v>16404</v>
      </c>
      <c r="E48" s="18">
        <f t="shared" si="17"/>
        <v>16407</v>
      </c>
      <c r="F48" s="18" t="s">
        <v>259</v>
      </c>
      <c r="G48" s="18" t="s">
        <v>254</v>
      </c>
      <c r="H48" s="18" t="s">
        <v>90</v>
      </c>
      <c r="I48" s="18">
        <v>4</v>
      </c>
      <c r="J48" s="18"/>
      <c r="K48" s="18"/>
    </row>
    <row r="49" spans="1:11" ht="13.2">
      <c r="A49" s="47"/>
      <c r="B49" s="18" t="str">
        <f t="shared" si="18"/>
        <v>0x4018</v>
      </c>
      <c r="C49" s="18" t="str">
        <f t="shared" si="16"/>
        <v>0x401B</v>
      </c>
      <c r="D49" s="18">
        <f t="shared" si="19"/>
        <v>16408</v>
      </c>
      <c r="E49" s="18">
        <f t="shared" si="17"/>
        <v>16411</v>
      </c>
      <c r="F49" s="18" t="s">
        <v>260</v>
      </c>
      <c r="G49" s="18" t="s">
        <v>254</v>
      </c>
      <c r="H49" s="18" t="s">
        <v>90</v>
      </c>
      <c r="I49" s="18">
        <v>4</v>
      </c>
      <c r="J49" s="18"/>
      <c r="K49" s="18"/>
    </row>
    <row r="50" spans="1:11" ht="13.2">
      <c r="A50" s="47"/>
      <c r="B50" s="18" t="str">
        <f t="shared" si="18"/>
        <v>0x401C</v>
      </c>
      <c r="C50" s="18" t="str">
        <f t="shared" si="16"/>
        <v>0x401F</v>
      </c>
      <c r="D50" s="18">
        <f t="shared" si="19"/>
        <v>16412</v>
      </c>
      <c r="E50" s="18">
        <f t="shared" si="17"/>
        <v>16415</v>
      </c>
      <c r="F50" s="18" t="s">
        <v>261</v>
      </c>
      <c r="G50" s="18" t="s">
        <v>254</v>
      </c>
      <c r="H50" s="18" t="s">
        <v>90</v>
      </c>
      <c r="I50" s="18">
        <v>4</v>
      </c>
      <c r="J50" s="18"/>
      <c r="K50" s="18"/>
    </row>
    <row r="51" spans="1:11" ht="13.2">
      <c r="A51" s="47"/>
      <c r="B51" s="18" t="str">
        <f>"0x"&amp;DEC2HEX(D51,4)</f>
        <v>0x4020</v>
      </c>
      <c r="C51" s="18" t="str">
        <f t="shared" si="16"/>
        <v>0x4023</v>
      </c>
      <c r="D51" s="18">
        <f t="shared" si="19"/>
        <v>16416</v>
      </c>
      <c r="E51" s="18">
        <f t="shared" si="17"/>
        <v>16419</v>
      </c>
      <c r="F51" s="18" t="s">
        <v>262</v>
      </c>
      <c r="G51" s="18" t="s">
        <v>254</v>
      </c>
      <c r="H51" s="18" t="s">
        <v>90</v>
      </c>
      <c r="I51" s="18">
        <v>4</v>
      </c>
      <c r="J51" s="18"/>
      <c r="K51" s="18"/>
    </row>
    <row r="52" spans="1:11" ht="13.2">
      <c r="A52" s="47"/>
      <c r="B52" s="18" t="str">
        <f t="shared" ref="B52:B54" si="20">"0x"&amp;DEC2HEX(D52,4)</f>
        <v>0x4024</v>
      </c>
      <c r="C52" s="18" t="str">
        <f t="shared" ref="C52:C55" si="21">"0x"&amp;DEC2HEX(E52,4)</f>
        <v>0x4027</v>
      </c>
      <c r="D52" s="18">
        <f t="shared" si="19"/>
        <v>16420</v>
      </c>
      <c r="E52" s="18">
        <f t="shared" si="17"/>
        <v>16423</v>
      </c>
      <c r="F52" s="18" t="s">
        <v>263</v>
      </c>
      <c r="G52" s="18" t="s">
        <v>254</v>
      </c>
      <c r="H52" s="18" t="s">
        <v>90</v>
      </c>
      <c r="I52" s="18">
        <v>4</v>
      </c>
      <c r="J52" s="18"/>
      <c r="K52" s="18"/>
    </row>
    <row r="53" spans="1:11" ht="13.2">
      <c r="A53" s="47"/>
      <c r="B53" s="18" t="str">
        <f t="shared" si="20"/>
        <v>0x4028</v>
      </c>
      <c r="C53" s="18" t="str">
        <f t="shared" si="21"/>
        <v>0x402B</v>
      </c>
      <c r="D53" s="18">
        <f t="shared" si="19"/>
        <v>16424</v>
      </c>
      <c r="E53" s="18">
        <f t="shared" si="17"/>
        <v>16427</v>
      </c>
      <c r="F53" s="18" t="s">
        <v>264</v>
      </c>
      <c r="G53" s="18" t="s">
        <v>254</v>
      </c>
      <c r="H53" s="18" t="s">
        <v>90</v>
      </c>
      <c r="I53" s="18">
        <v>4</v>
      </c>
      <c r="J53" s="18"/>
      <c r="K53" s="18"/>
    </row>
    <row r="54" spans="1:11" ht="13.2">
      <c r="A54" s="47"/>
      <c r="B54" s="18" t="str">
        <f t="shared" si="20"/>
        <v>0x402C</v>
      </c>
      <c r="C54" s="18" t="str">
        <f t="shared" si="21"/>
        <v>0x402F</v>
      </c>
      <c r="D54" s="18">
        <f t="shared" si="19"/>
        <v>16428</v>
      </c>
      <c r="E54" s="18">
        <f t="shared" si="17"/>
        <v>16431</v>
      </c>
      <c r="F54" s="18" t="s">
        <v>265</v>
      </c>
      <c r="G54" s="18" t="s">
        <v>254</v>
      </c>
      <c r="H54" s="18" t="s">
        <v>90</v>
      </c>
      <c r="I54" s="18">
        <v>4</v>
      </c>
      <c r="J54" s="18"/>
      <c r="K54" s="18"/>
    </row>
    <row r="55" spans="1:11" ht="13.2">
      <c r="A55" s="47"/>
      <c r="B55" s="18" t="str">
        <f>"0x"&amp;DEC2HEX(D55,4)</f>
        <v>0x4030</v>
      </c>
      <c r="C55" s="18" t="str">
        <f t="shared" si="21"/>
        <v>0x4033</v>
      </c>
      <c r="D55" s="18">
        <f t="shared" si="19"/>
        <v>16432</v>
      </c>
      <c r="E55" s="18">
        <f t="shared" si="17"/>
        <v>16435</v>
      </c>
      <c r="F55" s="18" t="s">
        <v>266</v>
      </c>
      <c r="G55" s="18" t="s">
        <v>254</v>
      </c>
      <c r="H55" s="18" t="s">
        <v>90</v>
      </c>
      <c r="I55" s="18">
        <v>4</v>
      </c>
      <c r="J55" s="18"/>
      <c r="K55" s="18"/>
    </row>
    <row r="56" spans="1:11" ht="13.2">
      <c r="A56" s="47"/>
      <c r="B56" s="18" t="str">
        <f t="shared" ref="B56:B58" si="22">"0x"&amp;DEC2HEX(D56,4)</f>
        <v>0x4034</v>
      </c>
      <c r="C56" s="18" t="str">
        <f t="shared" ref="C56:C63" si="23">"0x"&amp;DEC2HEX(E56,4)</f>
        <v>0x4037</v>
      </c>
      <c r="D56" s="18">
        <f t="shared" si="19"/>
        <v>16436</v>
      </c>
      <c r="E56" s="18">
        <f t="shared" si="17"/>
        <v>16439</v>
      </c>
      <c r="F56" s="18" t="s">
        <v>267</v>
      </c>
      <c r="G56" s="18" t="s">
        <v>254</v>
      </c>
      <c r="H56" s="18" t="s">
        <v>90</v>
      </c>
      <c r="I56" s="18">
        <v>4</v>
      </c>
      <c r="J56" s="18"/>
      <c r="K56" s="18"/>
    </row>
    <row r="57" spans="1:11" ht="13.2">
      <c r="A57" s="47"/>
      <c r="B57" s="18" t="str">
        <f t="shared" si="22"/>
        <v>0x4038</v>
      </c>
      <c r="C57" s="18" t="str">
        <f t="shared" si="23"/>
        <v>0x403B</v>
      </c>
      <c r="D57" s="18">
        <f t="shared" si="19"/>
        <v>16440</v>
      </c>
      <c r="E57" s="18">
        <f t="shared" si="17"/>
        <v>16443</v>
      </c>
      <c r="F57" s="18" t="s">
        <v>268</v>
      </c>
      <c r="G57" s="18" t="s">
        <v>254</v>
      </c>
      <c r="H57" s="18" t="s">
        <v>90</v>
      </c>
      <c r="I57" s="18">
        <v>4</v>
      </c>
      <c r="J57" s="18"/>
      <c r="K57" s="18"/>
    </row>
    <row r="58" spans="1:11" ht="13.2">
      <c r="A58" s="47"/>
      <c r="B58" s="18" t="str">
        <f t="shared" si="22"/>
        <v>0x403C</v>
      </c>
      <c r="C58" s="18" t="str">
        <f t="shared" si="23"/>
        <v>0x403F</v>
      </c>
      <c r="D58" s="18">
        <f t="shared" si="19"/>
        <v>16444</v>
      </c>
      <c r="E58" s="18">
        <f t="shared" si="17"/>
        <v>16447</v>
      </c>
      <c r="F58" s="18" t="s">
        <v>269</v>
      </c>
      <c r="G58" s="18" t="s">
        <v>254</v>
      </c>
      <c r="H58" s="18" t="s">
        <v>90</v>
      </c>
      <c r="I58" s="18">
        <v>4</v>
      </c>
      <c r="J58" s="18"/>
      <c r="K58" s="18"/>
    </row>
    <row r="59" spans="1:11" ht="13.2">
      <c r="A59" s="47"/>
      <c r="B59" s="18" t="str">
        <f>"0x"&amp;DEC2HEX(D59,4)</f>
        <v>0x4040</v>
      </c>
      <c r="C59" s="18" t="str">
        <f t="shared" si="23"/>
        <v>0x4043</v>
      </c>
      <c r="D59" s="18">
        <f t="shared" si="19"/>
        <v>16448</v>
      </c>
      <c r="E59" s="18">
        <f t="shared" si="17"/>
        <v>16451</v>
      </c>
      <c r="F59" s="18" t="s">
        <v>270</v>
      </c>
      <c r="G59" s="18" t="s">
        <v>254</v>
      </c>
      <c r="H59" s="18" t="s">
        <v>90</v>
      </c>
      <c r="I59" s="18">
        <v>4</v>
      </c>
      <c r="J59" s="18"/>
      <c r="K59" s="18"/>
    </row>
    <row r="60" spans="1:11" ht="13.2">
      <c r="A60" s="47"/>
      <c r="B60" s="18" t="str">
        <f t="shared" ref="B60:B62" si="24">"0x"&amp;DEC2HEX(D60,4)</f>
        <v>0x4044</v>
      </c>
      <c r="C60" s="18" t="str">
        <f t="shared" si="23"/>
        <v>0x4047</v>
      </c>
      <c r="D60" s="18">
        <f t="shared" si="19"/>
        <v>16452</v>
      </c>
      <c r="E60" s="18">
        <f t="shared" si="17"/>
        <v>16455</v>
      </c>
      <c r="F60" s="18" t="s">
        <v>271</v>
      </c>
      <c r="G60" s="18" t="s">
        <v>254</v>
      </c>
      <c r="H60" s="18" t="s">
        <v>90</v>
      </c>
      <c r="I60" s="18">
        <v>4</v>
      </c>
      <c r="J60" s="18"/>
      <c r="K60" s="18"/>
    </row>
    <row r="61" spans="1:11" ht="13.2">
      <c r="A61" s="47"/>
      <c r="B61" s="18" t="str">
        <f t="shared" si="24"/>
        <v>0x4048</v>
      </c>
      <c r="C61" s="18" t="str">
        <f t="shared" si="23"/>
        <v>0x404B</v>
      </c>
      <c r="D61" s="18">
        <f t="shared" si="19"/>
        <v>16456</v>
      </c>
      <c r="E61" s="18">
        <f t="shared" si="17"/>
        <v>16459</v>
      </c>
      <c r="F61" s="18" t="s">
        <v>272</v>
      </c>
      <c r="G61" s="18" t="s">
        <v>254</v>
      </c>
      <c r="H61" s="18" t="s">
        <v>90</v>
      </c>
      <c r="I61" s="18">
        <v>4</v>
      </c>
      <c r="J61" s="18"/>
      <c r="K61" s="18"/>
    </row>
    <row r="62" spans="1:11" ht="13.2">
      <c r="A62" s="47"/>
      <c r="B62" s="18" t="str">
        <f t="shared" si="24"/>
        <v>0x404C</v>
      </c>
      <c r="C62" s="18" t="str">
        <f t="shared" si="23"/>
        <v>0x404F</v>
      </c>
      <c r="D62" s="18">
        <f t="shared" si="19"/>
        <v>16460</v>
      </c>
      <c r="E62" s="18">
        <f t="shared" si="17"/>
        <v>16463</v>
      </c>
      <c r="F62" s="18" t="s">
        <v>273</v>
      </c>
      <c r="G62" s="18" t="s">
        <v>254</v>
      </c>
      <c r="H62" s="18" t="s">
        <v>90</v>
      </c>
      <c r="I62" s="18">
        <v>4</v>
      </c>
      <c r="J62" s="18"/>
      <c r="K62" s="18"/>
    </row>
    <row r="63" spans="1:11" ht="13.2">
      <c r="A63" s="47"/>
      <c r="B63" s="18" t="str">
        <f>"0x"&amp;DEC2HEX(D63,4)</f>
        <v>0x4050</v>
      </c>
      <c r="C63" s="18" t="str">
        <f t="shared" si="23"/>
        <v>0x4053</v>
      </c>
      <c r="D63" s="18">
        <f t="shared" si="19"/>
        <v>16464</v>
      </c>
      <c r="E63" s="18">
        <f t="shared" si="17"/>
        <v>16467</v>
      </c>
      <c r="F63" s="18" t="s">
        <v>274</v>
      </c>
      <c r="G63" s="18" t="s">
        <v>254</v>
      </c>
      <c r="H63" s="18" t="s">
        <v>90</v>
      </c>
      <c r="I63" s="18">
        <v>4</v>
      </c>
      <c r="J63" s="18"/>
      <c r="K63" s="18"/>
    </row>
    <row r="64" spans="1:11" ht="13.2">
      <c r="A64" s="47"/>
      <c r="B64" s="18" t="str">
        <f t="shared" ref="B64:B66" si="25">"0x"&amp;DEC2HEX(D64,4)</f>
        <v>0x4054</v>
      </c>
      <c r="C64" s="18" t="str">
        <f t="shared" ref="C64:C66" si="26">"0x"&amp;DEC2HEX(E64,4)</f>
        <v>0x4057</v>
      </c>
      <c r="D64" s="18">
        <f t="shared" si="19"/>
        <v>16468</v>
      </c>
      <c r="E64" s="18">
        <f t="shared" si="17"/>
        <v>16471</v>
      </c>
      <c r="F64" s="18" t="s">
        <v>275</v>
      </c>
      <c r="G64" s="18" t="s">
        <v>254</v>
      </c>
      <c r="H64" s="18" t="s">
        <v>90</v>
      </c>
      <c r="I64" s="18">
        <v>4</v>
      </c>
      <c r="J64" s="18"/>
      <c r="K64" s="18"/>
    </row>
    <row r="65" spans="1:11" ht="13.2">
      <c r="A65" s="47"/>
      <c r="B65" s="18" t="str">
        <f t="shared" si="25"/>
        <v>0x4058</v>
      </c>
      <c r="C65" s="18" t="str">
        <f t="shared" si="26"/>
        <v>0x405B</v>
      </c>
      <c r="D65" s="18">
        <f t="shared" si="19"/>
        <v>16472</v>
      </c>
      <c r="E65" s="18">
        <f t="shared" si="17"/>
        <v>16475</v>
      </c>
      <c r="F65" s="18" t="s">
        <v>276</v>
      </c>
      <c r="G65" s="18" t="s">
        <v>254</v>
      </c>
      <c r="H65" s="18" t="s">
        <v>90</v>
      </c>
      <c r="I65" s="18">
        <v>4</v>
      </c>
      <c r="J65" s="18"/>
      <c r="K65" s="18"/>
    </row>
    <row r="66" spans="1:11" ht="13.2">
      <c r="A66" s="48"/>
      <c r="B66" s="18" t="str">
        <f t="shared" si="25"/>
        <v>0x405C</v>
      </c>
      <c r="C66" s="18" t="str">
        <f t="shared" si="26"/>
        <v>0x405F</v>
      </c>
      <c r="D66" s="18">
        <f t="shared" si="19"/>
        <v>16476</v>
      </c>
      <c r="E66" s="18">
        <f t="shared" si="17"/>
        <v>16479</v>
      </c>
      <c r="F66" s="18" t="s">
        <v>277</v>
      </c>
      <c r="G66" s="18" t="s">
        <v>254</v>
      </c>
      <c r="H66" s="18" t="s">
        <v>90</v>
      </c>
      <c r="I66" s="18">
        <v>4</v>
      </c>
      <c r="J66" s="18"/>
      <c r="K66" s="18"/>
    </row>
  </sheetData>
  <mergeCells count="4">
    <mergeCell ref="A2:A14"/>
    <mergeCell ref="A16:A27"/>
    <mergeCell ref="A29:A41"/>
    <mergeCell ref="A43:A66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51"/>
  <sheetViews>
    <sheetView zoomScale="85" zoomScaleNormal="85" workbookViewId="0">
      <pane ySplit="1" topLeftCell="A4" activePane="bottomLeft" state="frozen"/>
      <selection pane="bottomLeft" sqref="A1:K1"/>
    </sheetView>
  </sheetViews>
  <sheetFormatPr defaultColWidth="9" defaultRowHeight="13.2"/>
  <cols>
    <col min="1" max="1" width="9" style="2"/>
    <col min="2" max="2" width="13.77734375" style="2" customWidth="1"/>
    <col min="3" max="3" width="13.33203125" style="2" customWidth="1"/>
    <col min="4" max="4" width="12.77734375" style="2" customWidth="1"/>
    <col min="5" max="5" width="12.6640625" style="2" customWidth="1"/>
    <col min="6" max="6" width="26.88671875" style="2" bestFit="1" customWidth="1"/>
    <col min="7" max="7" width="19.109375" style="2" customWidth="1"/>
    <col min="8" max="8" width="7" style="2" customWidth="1"/>
    <col min="9" max="9" width="11.77734375" style="2" customWidth="1"/>
    <col min="10" max="10" width="9" style="2"/>
    <col min="11" max="11" width="12" style="2" customWidth="1"/>
    <col min="12" max="16384" width="9" style="2"/>
  </cols>
  <sheetData>
    <row r="1" spans="1:11" s="41" customFormat="1" ht="34.799999999999997">
      <c r="A1" s="15" t="s">
        <v>14</v>
      </c>
      <c r="B1" s="15" t="s">
        <v>78</v>
      </c>
      <c r="C1" s="15" t="s">
        <v>79</v>
      </c>
      <c r="D1" s="15" t="s">
        <v>80</v>
      </c>
      <c r="E1" s="15" t="s">
        <v>81</v>
      </c>
      <c r="F1" s="15" t="s">
        <v>82</v>
      </c>
      <c r="G1" s="15" t="s">
        <v>83</v>
      </c>
      <c r="H1" s="15" t="s">
        <v>84</v>
      </c>
      <c r="I1" s="15" t="s">
        <v>85</v>
      </c>
      <c r="J1" s="15" t="s">
        <v>86</v>
      </c>
      <c r="K1" s="15" t="s">
        <v>87</v>
      </c>
    </row>
    <row r="2" spans="1:11">
      <c r="A2" s="51" t="s">
        <v>278</v>
      </c>
      <c r="B2" s="18" t="str">
        <f>"0x"&amp;DEC2HEX(D2,4)</f>
        <v>0x4136</v>
      </c>
      <c r="C2" s="18" t="str">
        <f>"0x"&amp;DEC2HEX(E2,4)</f>
        <v>0x4137</v>
      </c>
      <c r="D2" s="18">
        <v>16694</v>
      </c>
      <c r="E2" s="18">
        <f t="shared" ref="E2:E26" si="0">D2+I2-1</f>
        <v>16695</v>
      </c>
      <c r="F2" s="18" t="s">
        <v>279</v>
      </c>
      <c r="G2" s="18" t="s">
        <v>237</v>
      </c>
      <c r="H2" s="18" t="s">
        <v>150</v>
      </c>
      <c r="I2" s="18">
        <v>2</v>
      </c>
      <c r="J2" s="18"/>
      <c r="K2" s="18"/>
    </row>
    <row r="3" spans="1:11" ht="105.6">
      <c r="A3" s="52"/>
      <c r="B3" s="18" t="str">
        <f t="shared" ref="B3:B26" si="1">"0x"&amp;DEC2HEX(D3,4)</f>
        <v>0x4138</v>
      </c>
      <c r="C3" s="18" t="str">
        <f t="shared" ref="C3:C26" si="2">"0x"&amp;DEC2HEX(E3,4)</f>
        <v>0x413D</v>
      </c>
      <c r="D3" s="18">
        <f t="shared" ref="D3:D23" si="3">I2+D2</f>
        <v>16696</v>
      </c>
      <c r="E3" s="18">
        <f t="shared" si="0"/>
        <v>16701</v>
      </c>
      <c r="F3" s="16" t="s">
        <v>280</v>
      </c>
      <c r="G3" s="18" t="s">
        <v>281</v>
      </c>
      <c r="H3" s="18" t="s">
        <v>150</v>
      </c>
      <c r="I3" s="18">
        <v>6</v>
      </c>
      <c r="J3" s="18"/>
      <c r="K3" s="18"/>
    </row>
    <row r="4" spans="1:11">
      <c r="A4" s="52"/>
      <c r="B4" s="18" t="str">
        <f t="shared" si="1"/>
        <v>0x413E</v>
      </c>
      <c r="C4" s="18" t="str">
        <f t="shared" si="2"/>
        <v>0x413F</v>
      </c>
      <c r="D4" s="18">
        <f t="shared" si="3"/>
        <v>16702</v>
      </c>
      <c r="E4" s="18">
        <f t="shared" si="0"/>
        <v>16703</v>
      </c>
      <c r="F4" s="18" t="s">
        <v>282</v>
      </c>
      <c r="G4" s="18" t="s">
        <v>237</v>
      </c>
      <c r="H4" s="18" t="s">
        <v>150</v>
      </c>
      <c r="I4" s="18">
        <v>2</v>
      </c>
      <c r="J4" s="18"/>
      <c r="K4" s="18"/>
    </row>
    <row r="5" spans="1:11">
      <c r="A5" s="52"/>
      <c r="B5" s="18" t="str">
        <f t="shared" si="1"/>
        <v>0x4140</v>
      </c>
      <c r="C5" s="18" t="str">
        <f t="shared" si="2"/>
        <v>0x4145</v>
      </c>
      <c r="D5" s="18">
        <f t="shared" si="3"/>
        <v>16704</v>
      </c>
      <c r="E5" s="18">
        <f t="shared" si="0"/>
        <v>16709</v>
      </c>
      <c r="F5" s="18" t="s">
        <v>283</v>
      </c>
      <c r="G5" s="18" t="s">
        <v>281</v>
      </c>
      <c r="H5" s="18" t="s">
        <v>150</v>
      </c>
      <c r="I5" s="18">
        <v>6</v>
      </c>
      <c r="J5" s="18"/>
      <c r="K5" s="18"/>
    </row>
    <row r="6" spans="1:11">
      <c r="A6" s="52"/>
      <c r="B6" s="18" t="str">
        <f t="shared" si="1"/>
        <v>0x4146</v>
      </c>
      <c r="C6" s="18" t="str">
        <f t="shared" si="2"/>
        <v>0x4147</v>
      </c>
      <c r="D6" s="18">
        <f t="shared" si="3"/>
        <v>16710</v>
      </c>
      <c r="E6" s="18">
        <f t="shared" si="0"/>
        <v>16711</v>
      </c>
      <c r="F6" s="18" t="s">
        <v>284</v>
      </c>
      <c r="G6" s="18" t="s">
        <v>237</v>
      </c>
      <c r="H6" s="18" t="s">
        <v>150</v>
      </c>
      <c r="I6" s="18">
        <v>2</v>
      </c>
      <c r="J6" s="18"/>
      <c r="K6" s="18"/>
    </row>
    <row r="7" spans="1:11">
      <c r="A7" s="52"/>
      <c r="B7" s="18" t="str">
        <f t="shared" si="1"/>
        <v>0x4148</v>
      </c>
      <c r="C7" s="18" t="str">
        <f t="shared" si="2"/>
        <v>0x414D</v>
      </c>
      <c r="D7" s="18">
        <f t="shared" si="3"/>
        <v>16712</v>
      </c>
      <c r="E7" s="18">
        <f t="shared" si="0"/>
        <v>16717</v>
      </c>
      <c r="F7" s="18" t="s">
        <v>285</v>
      </c>
      <c r="G7" s="18" t="s">
        <v>281</v>
      </c>
      <c r="H7" s="18" t="s">
        <v>150</v>
      </c>
      <c r="I7" s="18">
        <v>6</v>
      </c>
      <c r="J7" s="18"/>
      <c r="K7" s="18"/>
    </row>
    <row r="8" spans="1:11">
      <c r="A8" s="52"/>
      <c r="B8" s="18" t="str">
        <f t="shared" si="1"/>
        <v>0x414E</v>
      </c>
      <c r="C8" s="18" t="str">
        <f t="shared" si="2"/>
        <v>0x414F</v>
      </c>
      <c r="D8" s="18">
        <f t="shared" si="3"/>
        <v>16718</v>
      </c>
      <c r="E8" s="18">
        <f t="shared" si="0"/>
        <v>16719</v>
      </c>
      <c r="F8" s="18" t="s">
        <v>286</v>
      </c>
      <c r="G8" s="18" t="s">
        <v>237</v>
      </c>
      <c r="H8" s="18" t="s">
        <v>150</v>
      </c>
      <c r="I8" s="18">
        <v>2</v>
      </c>
      <c r="J8" s="18"/>
      <c r="K8" s="18"/>
    </row>
    <row r="9" spans="1:11">
      <c r="A9" s="52"/>
      <c r="B9" s="18" t="str">
        <f t="shared" si="1"/>
        <v>0x4150</v>
      </c>
      <c r="C9" s="18" t="str">
        <f t="shared" si="2"/>
        <v>0x4155</v>
      </c>
      <c r="D9" s="18">
        <f t="shared" si="3"/>
        <v>16720</v>
      </c>
      <c r="E9" s="18">
        <f t="shared" si="0"/>
        <v>16725</v>
      </c>
      <c r="F9" s="18" t="s">
        <v>287</v>
      </c>
      <c r="G9" s="18" t="s">
        <v>281</v>
      </c>
      <c r="H9" s="18" t="s">
        <v>150</v>
      </c>
      <c r="I9" s="18">
        <v>6</v>
      </c>
      <c r="J9" s="18"/>
      <c r="K9" s="18"/>
    </row>
    <row r="10" spans="1:11">
      <c r="A10" s="52"/>
      <c r="B10" s="18" t="str">
        <f t="shared" si="1"/>
        <v>0x4156</v>
      </c>
      <c r="C10" s="18" t="str">
        <f t="shared" si="2"/>
        <v>0x4157</v>
      </c>
      <c r="D10" s="18">
        <f t="shared" si="3"/>
        <v>16726</v>
      </c>
      <c r="E10" s="18">
        <f t="shared" si="0"/>
        <v>16727</v>
      </c>
      <c r="F10" s="18" t="s">
        <v>288</v>
      </c>
      <c r="G10" s="18" t="s">
        <v>237</v>
      </c>
      <c r="H10" s="18" t="s">
        <v>150</v>
      </c>
      <c r="I10" s="18">
        <v>2</v>
      </c>
      <c r="J10" s="18"/>
      <c r="K10" s="18"/>
    </row>
    <row r="11" spans="1:11">
      <c r="A11" s="52"/>
      <c r="B11" s="18" t="str">
        <f t="shared" si="1"/>
        <v>0x4158</v>
      </c>
      <c r="C11" s="18" t="str">
        <f t="shared" si="2"/>
        <v>0x415D</v>
      </c>
      <c r="D11" s="18">
        <f t="shared" si="3"/>
        <v>16728</v>
      </c>
      <c r="E11" s="18">
        <f t="shared" si="0"/>
        <v>16733</v>
      </c>
      <c r="F11" s="18" t="s">
        <v>289</v>
      </c>
      <c r="G11" s="18" t="s">
        <v>281</v>
      </c>
      <c r="H11" s="18" t="s">
        <v>150</v>
      </c>
      <c r="I11" s="18">
        <v>6</v>
      </c>
      <c r="J11" s="18"/>
      <c r="K11" s="18"/>
    </row>
    <row r="12" spans="1:11">
      <c r="A12" s="52"/>
      <c r="B12" s="18" t="str">
        <f t="shared" si="1"/>
        <v>0x415E</v>
      </c>
      <c r="C12" s="18" t="str">
        <f t="shared" si="2"/>
        <v>0x415F</v>
      </c>
      <c r="D12" s="18">
        <f t="shared" si="3"/>
        <v>16734</v>
      </c>
      <c r="E12" s="18">
        <f t="shared" si="0"/>
        <v>16735</v>
      </c>
      <c r="F12" s="18" t="s">
        <v>290</v>
      </c>
      <c r="G12" s="18" t="s">
        <v>237</v>
      </c>
      <c r="H12" s="18" t="s">
        <v>150</v>
      </c>
      <c r="I12" s="18">
        <v>2</v>
      </c>
      <c r="J12" s="18"/>
      <c r="K12" s="18"/>
    </row>
    <row r="13" spans="1:11">
      <c r="A13" s="52"/>
      <c r="B13" s="18" t="str">
        <f t="shared" si="1"/>
        <v>0x4160</v>
      </c>
      <c r="C13" s="18" t="str">
        <f t="shared" si="2"/>
        <v>0x4165</v>
      </c>
      <c r="D13" s="18">
        <f t="shared" si="3"/>
        <v>16736</v>
      </c>
      <c r="E13" s="18">
        <f t="shared" si="0"/>
        <v>16741</v>
      </c>
      <c r="F13" s="18" t="s">
        <v>291</v>
      </c>
      <c r="G13" s="18" t="s">
        <v>281</v>
      </c>
      <c r="H13" s="18" t="s">
        <v>150</v>
      </c>
      <c r="I13" s="18">
        <v>6</v>
      </c>
      <c r="J13" s="18"/>
      <c r="K13" s="18"/>
    </row>
    <row r="14" spans="1:11">
      <c r="A14" s="52"/>
      <c r="B14" s="18" t="str">
        <f t="shared" si="1"/>
        <v>0x4166</v>
      </c>
      <c r="C14" s="18" t="str">
        <f t="shared" si="2"/>
        <v>0x4167</v>
      </c>
      <c r="D14" s="18">
        <f t="shared" si="3"/>
        <v>16742</v>
      </c>
      <c r="E14" s="18">
        <f t="shared" si="0"/>
        <v>16743</v>
      </c>
      <c r="F14" s="18" t="s">
        <v>292</v>
      </c>
      <c r="G14" s="18" t="s">
        <v>237</v>
      </c>
      <c r="H14" s="18" t="s">
        <v>150</v>
      </c>
      <c r="I14" s="18">
        <v>2</v>
      </c>
      <c r="J14" s="18"/>
      <c r="K14" s="18"/>
    </row>
    <row r="15" spans="1:11">
      <c r="A15" s="52"/>
      <c r="B15" s="18" t="str">
        <f t="shared" si="1"/>
        <v>0x4168</v>
      </c>
      <c r="C15" s="18" t="str">
        <f t="shared" si="2"/>
        <v>0x416D</v>
      </c>
      <c r="D15" s="18">
        <f t="shared" si="3"/>
        <v>16744</v>
      </c>
      <c r="E15" s="18">
        <f t="shared" si="0"/>
        <v>16749</v>
      </c>
      <c r="F15" s="18" t="s">
        <v>293</v>
      </c>
      <c r="G15" s="18" t="s">
        <v>281</v>
      </c>
      <c r="H15" s="18" t="s">
        <v>150</v>
      </c>
      <c r="I15" s="18">
        <v>6</v>
      </c>
      <c r="J15" s="18"/>
      <c r="K15" s="18"/>
    </row>
    <row r="16" spans="1:11">
      <c r="A16" s="52"/>
      <c r="B16" s="18" t="str">
        <f t="shared" si="1"/>
        <v>0x416E</v>
      </c>
      <c r="C16" s="18" t="str">
        <f t="shared" si="2"/>
        <v>0x416F</v>
      </c>
      <c r="D16" s="18">
        <f t="shared" si="3"/>
        <v>16750</v>
      </c>
      <c r="E16" s="18">
        <f t="shared" si="0"/>
        <v>16751</v>
      </c>
      <c r="F16" s="18" t="s">
        <v>294</v>
      </c>
      <c r="G16" s="18" t="s">
        <v>237</v>
      </c>
      <c r="H16" s="18" t="s">
        <v>150</v>
      </c>
      <c r="I16" s="18">
        <v>2</v>
      </c>
      <c r="J16" s="18"/>
      <c r="K16" s="18"/>
    </row>
    <row r="17" spans="1:13">
      <c r="A17" s="52"/>
      <c r="B17" s="18" t="str">
        <f t="shared" si="1"/>
        <v>0x4170</v>
      </c>
      <c r="C17" s="18" t="str">
        <f t="shared" si="2"/>
        <v>0x4175</v>
      </c>
      <c r="D17" s="18">
        <f t="shared" si="3"/>
        <v>16752</v>
      </c>
      <c r="E17" s="18">
        <f t="shared" si="0"/>
        <v>16757</v>
      </c>
      <c r="F17" s="18" t="s">
        <v>295</v>
      </c>
      <c r="G17" s="18" t="s">
        <v>281</v>
      </c>
      <c r="H17" s="18" t="s">
        <v>150</v>
      </c>
      <c r="I17" s="18">
        <v>6</v>
      </c>
      <c r="J17" s="18"/>
      <c r="K17" s="18"/>
    </row>
    <row r="18" spans="1:13">
      <c r="A18" s="52"/>
      <c r="B18" s="18" t="str">
        <f t="shared" si="1"/>
        <v>0x4176</v>
      </c>
      <c r="C18" s="18" t="str">
        <f t="shared" si="2"/>
        <v>0x4177</v>
      </c>
      <c r="D18" s="18">
        <f t="shared" si="3"/>
        <v>16758</v>
      </c>
      <c r="E18" s="18">
        <f t="shared" si="0"/>
        <v>16759</v>
      </c>
      <c r="F18" s="18" t="s">
        <v>296</v>
      </c>
      <c r="G18" s="18" t="s">
        <v>237</v>
      </c>
      <c r="H18" s="18" t="s">
        <v>150</v>
      </c>
      <c r="I18" s="18">
        <v>2</v>
      </c>
      <c r="J18" s="18"/>
      <c r="K18" s="18"/>
    </row>
    <row r="19" spans="1:13">
      <c r="A19" s="52"/>
      <c r="B19" s="18" t="str">
        <f t="shared" si="1"/>
        <v>0x4178</v>
      </c>
      <c r="C19" s="18" t="str">
        <f t="shared" si="2"/>
        <v>0x417D</v>
      </c>
      <c r="D19" s="18">
        <f t="shared" si="3"/>
        <v>16760</v>
      </c>
      <c r="E19" s="18">
        <f t="shared" si="0"/>
        <v>16765</v>
      </c>
      <c r="F19" s="18" t="s">
        <v>297</v>
      </c>
      <c r="G19" s="18" t="s">
        <v>281</v>
      </c>
      <c r="H19" s="18" t="s">
        <v>150</v>
      </c>
      <c r="I19" s="18">
        <v>6</v>
      </c>
      <c r="J19" s="18"/>
      <c r="K19" s="18"/>
    </row>
    <row r="20" spans="1:13">
      <c r="A20" s="52"/>
      <c r="B20" s="18" t="str">
        <f t="shared" si="1"/>
        <v>0x417E</v>
      </c>
      <c r="C20" s="18" t="str">
        <f t="shared" si="2"/>
        <v>0x417F</v>
      </c>
      <c r="D20" s="18">
        <f t="shared" si="3"/>
        <v>16766</v>
      </c>
      <c r="E20" s="18">
        <f t="shared" si="0"/>
        <v>16767</v>
      </c>
      <c r="F20" s="18" t="s">
        <v>298</v>
      </c>
      <c r="G20" s="18" t="s">
        <v>237</v>
      </c>
      <c r="H20" s="18" t="s">
        <v>150</v>
      </c>
      <c r="I20" s="18">
        <v>2</v>
      </c>
      <c r="J20" s="18"/>
      <c r="K20" s="18"/>
    </row>
    <row r="21" spans="1:13">
      <c r="A21" s="52"/>
      <c r="B21" s="18" t="str">
        <f t="shared" si="1"/>
        <v>0x4180</v>
      </c>
      <c r="C21" s="18" t="str">
        <f t="shared" si="2"/>
        <v>0x4185</v>
      </c>
      <c r="D21" s="18">
        <f t="shared" si="3"/>
        <v>16768</v>
      </c>
      <c r="E21" s="18">
        <f t="shared" si="0"/>
        <v>16773</v>
      </c>
      <c r="F21" s="18" t="s">
        <v>299</v>
      </c>
      <c r="G21" s="18" t="s">
        <v>281</v>
      </c>
      <c r="H21" s="18" t="s">
        <v>150</v>
      </c>
      <c r="I21" s="18">
        <v>6</v>
      </c>
      <c r="J21" s="18"/>
      <c r="K21" s="18"/>
    </row>
    <row r="22" spans="1:13">
      <c r="A22" s="52"/>
      <c r="B22" s="29" t="str">
        <f t="shared" si="1"/>
        <v>0x4186</v>
      </c>
      <c r="C22" s="29" t="str">
        <f t="shared" si="2"/>
        <v>0x41B5</v>
      </c>
      <c r="D22" s="29">
        <f t="shared" si="3"/>
        <v>16774</v>
      </c>
      <c r="E22" s="29">
        <f t="shared" si="0"/>
        <v>16821</v>
      </c>
      <c r="F22" s="29" t="s">
        <v>131</v>
      </c>
      <c r="G22" s="29" t="s">
        <v>237</v>
      </c>
      <c r="H22" s="29" t="s">
        <v>150</v>
      </c>
      <c r="I22" s="29">
        <v>48</v>
      </c>
      <c r="J22" s="18"/>
      <c r="K22" s="18"/>
    </row>
    <row r="23" spans="1:13">
      <c r="A23" s="52"/>
      <c r="B23" s="18" t="str">
        <f t="shared" si="1"/>
        <v>0x41B6</v>
      </c>
      <c r="C23" s="18" t="str">
        <f t="shared" si="2"/>
        <v>0x41B7</v>
      </c>
      <c r="D23" s="18">
        <f t="shared" si="3"/>
        <v>16822</v>
      </c>
      <c r="E23" s="50">
        <f t="shared" si="0"/>
        <v>16823</v>
      </c>
      <c r="F23" s="50" t="s">
        <v>300</v>
      </c>
      <c r="G23" s="50" t="s">
        <v>237</v>
      </c>
      <c r="H23" s="50" t="s">
        <v>150</v>
      </c>
      <c r="I23" s="50">
        <v>2</v>
      </c>
      <c r="J23" s="50"/>
      <c r="K23" s="50"/>
      <c r="L23" s="5"/>
      <c r="M23" s="5"/>
    </row>
    <row r="24" spans="1:13">
      <c r="A24" s="52"/>
      <c r="B24" s="18" t="str">
        <f t="shared" si="1"/>
        <v>0x41B8</v>
      </c>
      <c r="C24" s="18" t="str">
        <f t="shared" si="2"/>
        <v>0x41BD</v>
      </c>
      <c r="D24" s="50">
        <f>D23+I23</f>
        <v>16824</v>
      </c>
      <c r="E24" s="50">
        <f t="shared" si="0"/>
        <v>16829</v>
      </c>
      <c r="F24" s="50" t="s">
        <v>301</v>
      </c>
      <c r="G24" s="18" t="s">
        <v>281</v>
      </c>
      <c r="H24" s="50" t="s">
        <v>150</v>
      </c>
      <c r="I24" s="50">
        <v>6</v>
      </c>
      <c r="J24" s="50"/>
      <c r="K24" s="50"/>
      <c r="L24" s="5"/>
      <c r="M24" s="5"/>
    </row>
    <row r="25" spans="1:13">
      <c r="A25" s="52"/>
      <c r="B25" s="18" t="str">
        <f t="shared" si="1"/>
        <v>0x41BE</v>
      </c>
      <c r="C25" s="18" t="str">
        <f t="shared" si="2"/>
        <v>0x41BF</v>
      </c>
      <c r="D25" s="50">
        <f>D24+I24</f>
        <v>16830</v>
      </c>
      <c r="E25" s="50">
        <f t="shared" si="0"/>
        <v>16831</v>
      </c>
      <c r="F25" s="50" t="s">
        <v>302</v>
      </c>
      <c r="G25" s="50" t="s">
        <v>237</v>
      </c>
      <c r="H25" s="50" t="s">
        <v>150</v>
      </c>
      <c r="I25" s="50">
        <v>2</v>
      </c>
      <c r="J25" s="50"/>
      <c r="K25" s="50"/>
      <c r="L25" s="5"/>
      <c r="M25" s="5"/>
    </row>
    <row r="26" spans="1:13">
      <c r="A26" s="53"/>
      <c r="B26" s="18" t="str">
        <f t="shared" si="1"/>
        <v>0x41C0</v>
      </c>
      <c r="C26" s="18" t="str">
        <f t="shared" si="2"/>
        <v>0x41C5</v>
      </c>
      <c r="D26" s="50">
        <f>D25+I25</f>
        <v>16832</v>
      </c>
      <c r="E26" s="50">
        <f t="shared" si="0"/>
        <v>16837</v>
      </c>
      <c r="F26" s="50" t="s">
        <v>303</v>
      </c>
      <c r="G26" s="18" t="s">
        <v>281</v>
      </c>
      <c r="H26" s="50" t="s">
        <v>150</v>
      </c>
      <c r="I26" s="50">
        <v>6</v>
      </c>
      <c r="J26" s="50"/>
      <c r="K26" s="50"/>
      <c r="L26" s="5"/>
      <c r="M26" s="5"/>
    </row>
    <row r="27" spans="1:13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</row>
    <row r="28" spans="1:13">
      <c r="A28" s="51" t="s">
        <v>304</v>
      </c>
      <c r="B28" s="18" t="str">
        <f t="shared" ref="B28:B51" si="4">"0x"&amp;DEC2HEX(D28,4)</f>
        <v>0x41E5</v>
      </c>
      <c r="C28" s="18" t="str">
        <f>"0x"&amp;DEC2HEX(E28)</f>
        <v>0x41E6</v>
      </c>
      <c r="D28" s="18">
        <v>16869</v>
      </c>
      <c r="E28" s="18">
        <f t="shared" ref="E28:E51" si="5">D28+I28-1</f>
        <v>16870</v>
      </c>
      <c r="F28" s="18" t="s">
        <v>305</v>
      </c>
      <c r="G28" s="18" t="s">
        <v>237</v>
      </c>
      <c r="H28" s="18" t="s">
        <v>150</v>
      </c>
      <c r="I28" s="18">
        <v>2</v>
      </c>
      <c r="J28" s="18"/>
      <c r="K28" s="18"/>
    </row>
    <row r="29" spans="1:13" ht="105.6">
      <c r="A29" s="52"/>
      <c r="B29" s="18" t="str">
        <f t="shared" si="4"/>
        <v>0x41E7</v>
      </c>
      <c r="C29" s="18" t="str">
        <f t="shared" ref="C29:C51" si="6">"0x"&amp;DEC2HEX(E29)</f>
        <v>0x41EC</v>
      </c>
      <c r="D29" s="18">
        <f t="shared" ref="D29:D51" si="7">I28+D28</f>
        <v>16871</v>
      </c>
      <c r="E29" s="18">
        <f t="shared" si="5"/>
        <v>16876</v>
      </c>
      <c r="F29" s="16" t="s">
        <v>306</v>
      </c>
      <c r="G29" s="18" t="s">
        <v>281</v>
      </c>
      <c r="H29" s="18" t="s">
        <v>150</v>
      </c>
      <c r="I29" s="18">
        <v>6</v>
      </c>
      <c r="J29" s="18"/>
      <c r="K29" s="18"/>
    </row>
    <row r="30" spans="1:13">
      <c r="A30" s="52"/>
      <c r="B30" s="18" t="str">
        <f t="shared" si="4"/>
        <v>0x41ED</v>
      </c>
      <c r="C30" s="18" t="str">
        <f t="shared" si="6"/>
        <v>0x41EE</v>
      </c>
      <c r="D30" s="18">
        <f t="shared" si="7"/>
        <v>16877</v>
      </c>
      <c r="E30" s="18">
        <f t="shared" si="5"/>
        <v>16878</v>
      </c>
      <c r="F30" s="18" t="s">
        <v>307</v>
      </c>
      <c r="G30" s="18" t="s">
        <v>237</v>
      </c>
      <c r="H30" s="18" t="s">
        <v>150</v>
      </c>
      <c r="I30" s="18">
        <v>2</v>
      </c>
      <c r="J30" s="18"/>
      <c r="K30" s="18"/>
    </row>
    <row r="31" spans="1:13">
      <c r="A31" s="52"/>
      <c r="B31" s="18" t="str">
        <f t="shared" si="4"/>
        <v>0x41EF</v>
      </c>
      <c r="C31" s="18" t="str">
        <f t="shared" si="6"/>
        <v>0x41F4</v>
      </c>
      <c r="D31" s="18">
        <f t="shared" si="7"/>
        <v>16879</v>
      </c>
      <c r="E31" s="18">
        <f t="shared" si="5"/>
        <v>16884</v>
      </c>
      <c r="F31" s="18" t="s">
        <v>308</v>
      </c>
      <c r="G31" s="18" t="s">
        <v>281</v>
      </c>
      <c r="H31" s="18" t="s">
        <v>150</v>
      </c>
      <c r="I31" s="18">
        <v>6</v>
      </c>
      <c r="J31" s="18"/>
      <c r="K31" s="18"/>
    </row>
    <row r="32" spans="1:13">
      <c r="A32" s="52"/>
      <c r="B32" s="18" t="str">
        <f t="shared" si="4"/>
        <v>0x41F5</v>
      </c>
      <c r="C32" s="18" t="str">
        <f t="shared" si="6"/>
        <v>0x41F6</v>
      </c>
      <c r="D32" s="18">
        <f t="shared" si="7"/>
        <v>16885</v>
      </c>
      <c r="E32" s="18">
        <f t="shared" si="5"/>
        <v>16886</v>
      </c>
      <c r="F32" s="18" t="s">
        <v>309</v>
      </c>
      <c r="G32" s="18" t="s">
        <v>237</v>
      </c>
      <c r="H32" s="18" t="s">
        <v>150</v>
      </c>
      <c r="I32" s="18">
        <v>2</v>
      </c>
      <c r="J32" s="18"/>
      <c r="K32" s="18"/>
    </row>
    <row r="33" spans="1:13">
      <c r="A33" s="52"/>
      <c r="B33" s="18" t="str">
        <f t="shared" si="4"/>
        <v>0x41F7</v>
      </c>
      <c r="C33" s="18" t="str">
        <f t="shared" si="6"/>
        <v>0x41FC</v>
      </c>
      <c r="D33" s="18">
        <f t="shared" si="7"/>
        <v>16887</v>
      </c>
      <c r="E33" s="18">
        <f t="shared" si="5"/>
        <v>16892</v>
      </c>
      <c r="F33" s="18" t="s">
        <v>310</v>
      </c>
      <c r="G33" s="18" t="s">
        <v>281</v>
      </c>
      <c r="H33" s="18" t="s">
        <v>150</v>
      </c>
      <c r="I33" s="18">
        <v>6</v>
      </c>
      <c r="J33" s="18"/>
      <c r="K33" s="18"/>
    </row>
    <row r="34" spans="1:13">
      <c r="A34" s="52"/>
      <c r="B34" s="18" t="str">
        <f t="shared" si="4"/>
        <v>0x41FD</v>
      </c>
      <c r="C34" s="18" t="str">
        <f t="shared" si="6"/>
        <v>0x41FE</v>
      </c>
      <c r="D34" s="18">
        <f t="shared" si="7"/>
        <v>16893</v>
      </c>
      <c r="E34" s="18">
        <f t="shared" si="5"/>
        <v>16894</v>
      </c>
      <c r="F34" s="18" t="s">
        <v>311</v>
      </c>
      <c r="G34" s="18" t="s">
        <v>237</v>
      </c>
      <c r="H34" s="18" t="s">
        <v>150</v>
      </c>
      <c r="I34" s="18">
        <v>2</v>
      </c>
      <c r="J34" s="18"/>
      <c r="K34" s="18"/>
    </row>
    <row r="35" spans="1:13">
      <c r="A35" s="52"/>
      <c r="B35" s="18" t="str">
        <f t="shared" si="4"/>
        <v>0x41FF</v>
      </c>
      <c r="C35" s="18" t="str">
        <f t="shared" si="6"/>
        <v>0x4204</v>
      </c>
      <c r="D35" s="18">
        <f t="shared" si="7"/>
        <v>16895</v>
      </c>
      <c r="E35" s="18">
        <f t="shared" si="5"/>
        <v>16900</v>
      </c>
      <c r="F35" s="18" t="s">
        <v>312</v>
      </c>
      <c r="G35" s="18" t="s">
        <v>281</v>
      </c>
      <c r="H35" s="18" t="s">
        <v>150</v>
      </c>
      <c r="I35" s="18">
        <v>6</v>
      </c>
      <c r="J35" s="18"/>
      <c r="K35" s="18"/>
    </row>
    <row r="36" spans="1:13">
      <c r="A36" s="52"/>
      <c r="B36" s="18" t="str">
        <f t="shared" si="4"/>
        <v>0x4205</v>
      </c>
      <c r="C36" s="18" t="str">
        <f t="shared" si="6"/>
        <v>0x4206</v>
      </c>
      <c r="D36" s="18">
        <f t="shared" si="7"/>
        <v>16901</v>
      </c>
      <c r="E36" s="18">
        <f t="shared" si="5"/>
        <v>16902</v>
      </c>
      <c r="F36" s="18" t="s">
        <v>313</v>
      </c>
      <c r="G36" s="18" t="s">
        <v>237</v>
      </c>
      <c r="H36" s="18" t="s">
        <v>150</v>
      </c>
      <c r="I36" s="18">
        <v>2</v>
      </c>
      <c r="J36" s="18"/>
      <c r="K36" s="18"/>
    </row>
    <row r="37" spans="1:13">
      <c r="A37" s="52"/>
      <c r="B37" s="18" t="str">
        <f t="shared" si="4"/>
        <v>0x4207</v>
      </c>
      <c r="C37" s="18" t="str">
        <f t="shared" si="6"/>
        <v>0x420C</v>
      </c>
      <c r="D37" s="18">
        <f t="shared" si="7"/>
        <v>16903</v>
      </c>
      <c r="E37" s="18">
        <f t="shared" si="5"/>
        <v>16908</v>
      </c>
      <c r="F37" s="18" t="s">
        <v>314</v>
      </c>
      <c r="G37" s="18" t="s">
        <v>281</v>
      </c>
      <c r="H37" s="18" t="s">
        <v>150</v>
      </c>
      <c r="I37" s="18">
        <v>6</v>
      </c>
      <c r="J37" s="18"/>
      <c r="K37" s="18"/>
    </row>
    <row r="38" spans="1:13">
      <c r="A38" s="52"/>
      <c r="B38" s="18" t="str">
        <f t="shared" si="4"/>
        <v>0x420D</v>
      </c>
      <c r="C38" s="18" t="str">
        <f t="shared" si="6"/>
        <v>0x420E</v>
      </c>
      <c r="D38" s="18">
        <f t="shared" si="7"/>
        <v>16909</v>
      </c>
      <c r="E38" s="18">
        <f t="shared" si="5"/>
        <v>16910</v>
      </c>
      <c r="F38" s="18" t="s">
        <v>315</v>
      </c>
      <c r="G38" s="18" t="s">
        <v>237</v>
      </c>
      <c r="H38" s="18" t="s">
        <v>150</v>
      </c>
      <c r="I38" s="18">
        <v>2</v>
      </c>
      <c r="J38" s="18"/>
      <c r="K38" s="18"/>
    </row>
    <row r="39" spans="1:13">
      <c r="A39" s="52"/>
      <c r="B39" s="18" t="str">
        <f t="shared" si="4"/>
        <v>0x420F</v>
      </c>
      <c r="C39" s="18" t="str">
        <f t="shared" si="6"/>
        <v>0x4214</v>
      </c>
      <c r="D39" s="18">
        <f t="shared" si="7"/>
        <v>16911</v>
      </c>
      <c r="E39" s="18">
        <f t="shared" si="5"/>
        <v>16916</v>
      </c>
      <c r="F39" s="18" t="s">
        <v>316</v>
      </c>
      <c r="G39" s="18" t="s">
        <v>281</v>
      </c>
      <c r="H39" s="18" t="s">
        <v>150</v>
      </c>
      <c r="I39" s="18">
        <v>6</v>
      </c>
      <c r="J39" s="18"/>
      <c r="K39" s="18"/>
    </row>
    <row r="40" spans="1:13">
      <c r="A40" s="52"/>
      <c r="B40" s="18" t="str">
        <f t="shared" si="4"/>
        <v>0x4215</v>
      </c>
      <c r="C40" s="18" t="str">
        <f t="shared" si="6"/>
        <v>0x4216</v>
      </c>
      <c r="D40" s="18">
        <f t="shared" si="7"/>
        <v>16917</v>
      </c>
      <c r="E40" s="18">
        <f t="shared" si="5"/>
        <v>16918</v>
      </c>
      <c r="F40" s="18" t="s">
        <v>317</v>
      </c>
      <c r="G40" s="18" t="s">
        <v>237</v>
      </c>
      <c r="H40" s="18" t="s">
        <v>150</v>
      </c>
      <c r="I40" s="18">
        <v>2</v>
      </c>
      <c r="J40" s="18"/>
      <c r="K40" s="18"/>
    </row>
    <row r="41" spans="1:13">
      <c r="A41" s="52"/>
      <c r="B41" s="18" t="str">
        <f t="shared" si="4"/>
        <v>0x4217</v>
      </c>
      <c r="C41" s="18" t="str">
        <f t="shared" si="6"/>
        <v>0x421C</v>
      </c>
      <c r="D41" s="18">
        <f t="shared" si="7"/>
        <v>16919</v>
      </c>
      <c r="E41" s="18">
        <f t="shared" si="5"/>
        <v>16924</v>
      </c>
      <c r="F41" s="18" t="s">
        <v>318</v>
      </c>
      <c r="G41" s="18" t="s">
        <v>281</v>
      </c>
      <c r="H41" s="18" t="s">
        <v>150</v>
      </c>
      <c r="I41" s="18">
        <v>6</v>
      </c>
      <c r="J41" s="18"/>
      <c r="K41" s="18"/>
    </row>
    <row r="42" spans="1:13">
      <c r="A42" s="52"/>
      <c r="B42" s="18" t="str">
        <f t="shared" si="4"/>
        <v>0x421D</v>
      </c>
      <c r="C42" s="18" t="str">
        <f t="shared" si="6"/>
        <v>0x421E</v>
      </c>
      <c r="D42" s="18">
        <f t="shared" si="7"/>
        <v>16925</v>
      </c>
      <c r="E42" s="18">
        <f t="shared" si="5"/>
        <v>16926</v>
      </c>
      <c r="F42" s="18" t="s">
        <v>319</v>
      </c>
      <c r="G42" s="18" t="s">
        <v>237</v>
      </c>
      <c r="H42" s="18" t="s">
        <v>150</v>
      </c>
      <c r="I42" s="18">
        <v>2</v>
      </c>
      <c r="J42" s="18"/>
      <c r="K42" s="18"/>
    </row>
    <row r="43" spans="1:13">
      <c r="A43" s="52"/>
      <c r="B43" s="18" t="str">
        <f t="shared" si="4"/>
        <v>0x421F</v>
      </c>
      <c r="C43" s="18" t="str">
        <f t="shared" si="6"/>
        <v>0x4224</v>
      </c>
      <c r="D43" s="18">
        <f t="shared" si="7"/>
        <v>16927</v>
      </c>
      <c r="E43" s="18">
        <f t="shared" si="5"/>
        <v>16932</v>
      </c>
      <c r="F43" s="18" t="s">
        <v>320</v>
      </c>
      <c r="G43" s="18" t="s">
        <v>281</v>
      </c>
      <c r="H43" s="18" t="s">
        <v>150</v>
      </c>
      <c r="I43" s="18">
        <v>6</v>
      </c>
      <c r="J43" s="18"/>
      <c r="K43" s="18"/>
    </row>
    <row r="44" spans="1:13">
      <c r="A44" s="52"/>
      <c r="B44" s="18" t="str">
        <f t="shared" si="4"/>
        <v>0x4225</v>
      </c>
      <c r="C44" s="18" t="str">
        <f t="shared" si="6"/>
        <v>0x4226</v>
      </c>
      <c r="D44" s="18">
        <f t="shared" si="7"/>
        <v>16933</v>
      </c>
      <c r="E44" s="18">
        <f t="shared" si="5"/>
        <v>16934</v>
      </c>
      <c r="F44" s="18" t="s">
        <v>321</v>
      </c>
      <c r="G44" s="18" t="s">
        <v>237</v>
      </c>
      <c r="H44" s="18" t="s">
        <v>150</v>
      </c>
      <c r="I44" s="18">
        <v>2</v>
      </c>
      <c r="J44" s="18"/>
      <c r="K44" s="18"/>
    </row>
    <row r="45" spans="1:13">
      <c r="A45" s="52"/>
      <c r="B45" s="18" t="str">
        <f t="shared" si="4"/>
        <v>0x4227</v>
      </c>
      <c r="C45" s="18" t="str">
        <f t="shared" si="6"/>
        <v>0x422C</v>
      </c>
      <c r="D45" s="18">
        <f t="shared" si="7"/>
        <v>16935</v>
      </c>
      <c r="E45" s="18">
        <f t="shared" si="5"/>
        <v>16940</v>
      </c>
      <c r="F45" s="18" t="s">
        <v>322</v>
      </c>
      <c r="G45" s="18" t="s">
        <v>281</v>
      </c>
      <c r="H45" s="18" t="s">
        <v>150</v>
      </c>
      <c r="I45" s="18">
        <v>6</v>
      </c>
      <c r="J45" s="18"/>
      <c r="K45" s="18"/>
    </row>
    <row r="46" spans="1:13">
      <c r="A46" s="52"/>
      <c r="B46" s="18" t="str">
        <f t="shared" si="4"/>
        <v>0x422D</v>
      </c>
      <c r="C46" s="18" t="str">
        <f t="shared" si="6"/>
        <v>0x422E</v>
      </c>
      <c r="D46" s="18">
        <f t="shared" si="7"/>
        <v>16941</v>
      </c>
      <c r="E46" s="18">
        <f t="shared" si="5"/>
        <v>16942</v>
      </c>
      <c r="F46" s="18" t="s">
        <v>323</v>
      </c>
      <c r="G46" s="18" t="s">
        <v>237</v>
      </c>
      <c r="H46" s="18" t="s">
        <v>150</v>
      </c>
      <c r="I46" s="18">
        <v>2</v>
      </c>
      <c r="J46" s="18"/>
      <c r="K46" s="18"/>
    </row>
    <row r="47" spans="1:13">
      <c r="A47" s="52"/>
      <c r="B47" s="18" t="str">
        <f t="shared" si="4"/>
        <v>0x422F</v>
      </c>
      <c r="C47" s="18" t="str">
        <f t="shared" si="6"/>
        <v>0x4234</v>
      </c>
      <c r="D47" s="18">
        <f t="shared" si="7"/>
        <v>16943</v>
      </c>
      <c r="E47" s="18">
        <f t="shared" si="5"/>
        <v>16948</v>
      </c>
      <c r="F47" s="18" t="s">
        <v>324</v>
      </c>
      <c r="G47" s="18" t="s">
        <v>281</v>
      </c>
      <c r="H47" s="18" t="s">
        <v>150</v>
      </c>
      <c r="I47" s="18">
        <v>6</v>
      </c>
      <c r="J47" s="18"/>
      <c r="K47" s="18"/>
    </row>
    <row r="48" spans="1:13">
      <c r="A48" s="52"/>
      <c r="B48" s="18" t="str">
        <f t="shared" si="4"/>
        <v>0x4235</v>
      </c>
      <c r="C48" s="18" t="str">
        <f t="shared" si="6"/>
        <v>0x4236</v>
      </c>
      <c r="D48" s="18">
        <f t="shared" si="7"/>
        <v>16949</v>
      </c>
      <c r="E48" s="18">
        <f t="shared" si="5"/>
        <v>16950</v>
      </c>
      <c r="F48" s="50" t="s">
        <v>325</v>
      </c>
      <c r="G48" s="50" t="s">
        <v>237</v>
      </c>
      <c r="H48" s="50" t="s">
        <v>150</v>
      </c>
      <c r="I48" s="50">
        <v>2</v>
      </c>
      <c r="J48" s="50"/>
      <c r="K48" s="50"/>
      <c r="L48" s="5"/>
      <c r="M48" s="5"/>
    </row>
    <row r="49" spans="1:13">
      <c r="A49" s="52"/>
      <c r="B49" s="18" t="str">
        <f t="shared" si="4"/>
        <v>0x4237</v>
      </c>
      <c r="C49" s="18" t="str">
        <f t="shared" si="6"/>
        <v>0x423C</v>
      </c>
      <c r="D49" s="18">
        <f t="shared" si="7"/>
        <v>16951</v>
      </c>
      <c r="E49" s="18">
        <f t="shared" si="5"/>
        <v>16956</v>
      </c>
      <c r="F49" s="50" t="s">
        <v>326</v>
      </c>
      <c r="G49" s="18" t="s">
        <v>281</v>
      </c>
      <c r="H49" s="50" t="s">
        <v>150</v>
      </c>
      <c r="I49" s="50">
        <v>6</v>
      </c>
      <c r="J49" s="50"/>
      <c r="K49" s="50"/>
      <c r="L49" s="5"/>
      <c r="M49" s="5"/>
    </row>
    <row r="50" spans="1:13">
      <c r="A50" s="52"/>
      <c r="B50" s="18" t="str">
        <f t="shared" si="4"/>
        <v>0x423D</v>
      </c>
      <c r="C50" s="18" t="str">
        <f t="shared" si="6"/>
        <v>0x423E</v>
      </c>
      <c r="D50" s="18">
        <f t="shared" si="7"/>
        <v>16957</v>
      </c>
      <c r="E50" s="18">
        <f t="shared" si="5"/>
        <v>16958</v>
      </c>
      <c r="F50" s="50" t="s">
        <v>327</v>
      </c>
      <c r="G50" s="50" t="s">
        <v>237</v>
      </c>
      <c r="H50" s="50" t="s">
        <v>150</v>
      </c>
      <c r="I50" s="50">
        <v>2</v>
      </c>
      <c r="J50" s="50"/>
      <c r="K50" s="50"/>
      <c r="L50" s="5"/>
      <c r="M50" s="5"/>
    </row>
    <row r="51" spans="1:13">
      <c r="A51" s="53"/>
      <c r="B51" s="18" t="str">
        <f t="shared" si="4"/>
        <v>0x423F</v>
      </c>
      <c r="C51" s="18" t="str">
        <f t="shared" si="6"/>
        <v>0x4244</v>
      </c>
      <c r="D51" s="18">
        <f t="shared" si="7"/>
        <v>16959</v>
      </c>
      <c r="E51" s="18">
        <f t="shared" si="5"/>
        <v>16964</v>
      </c>
      <c r="F51" s="50" t="s">
        <v>328</v>
      </c>
      <c r="G51" s="18" t="s">
        <v>281</v>
      </c>
      <c r="H51" s="50" t="s">
        <v>150</v>
      </c>
      <c r="I51" s="50">
        <v>6</v>
      </c>
      <c r="J51" s="50"/>
      <c r="K51" s="50"/>
      <c r="L51" s="5"/>
      <c r="M51" s="5"/>
    </row>
  </sheetData>
  <mergeCells count="2">
    <mergeCell ref="A2:A26"/>
    <mergeCell ref="A28:A5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85AC1-7D07-45A2-BCA6-8910F8989EB1}">
  <dimension ref="A1:K64"/>
  <sheetViews>
    <sheetView zoomScale="85" zoomScaleNormal="85" workbookViewId="0">
      <pane ySplit="1" topLeftCell="A36" activePane="bottomLeft" state="frozen"/>
      <selection pane="bottomLeft" sqref="A1:K1"/>
    </sheetView>
  </sheetViews>
  <sheetFormatPr defaultColWidth="8.88671875" defaultRowHeight="13.2"/>
  <cols>
    <col min="1" max="1" width="18.109375" style="2" bestFit="1" customWidth="1"/>
    <col min="2" max="2" width="14.88671875" style="2" customWidth="1"/>
    <col min="3" max="3" width="13.6640625" style="2" customWidth="1"/>
    <col min="4" max="5" width="14.21875" style="2" customWidth="1"/>
    <col min="6" max="6" width="37.6640625" style="2" bestFit="1" customWidth="1"/>
    <col min="7" max="7" width="8.6640625" style="2" bestFit="1" customWidth="1"/>
    <col min="8" max="8" width="8.88671875" style="2"/>
    <col min="9" max="9" width="8.33203125" style="2" bestFit="1" customWidth="1"/>
    <col min="10" max="10" width="60.6640625" style="4" customWidth="1"/>
    <col min="11" max="16384" width="8.88671875" style="2"/>
  </cols>
  <sheetData>
    <row r="1" spans="1:11" s="41" customFormat="1" ht="16.5" customHeight="1">
      <c r="A1" s="15" t="s">
        <v>14</v>
      </c>
      <c r="B1" s="15" t="s">
        <v>329</v>
      </c>
      <c r="C1" s="15" t="s">
        <v>79</v>
      </c>
      <c r="D1" s="15" t="s">
        <v>80</v>
      </c>
      <c r="E1" s="15" t="s">
        <v>81</v>
      </c>
      <c r="F1" s="15" t="s">
        <v>330</v>
      </c>
      <c r="G1" s="15" t="s">
        <v>83</v>
      </c>
      <c r="H1" s="15" t="s">
        <v>90</v>
      </c>
      <c r="I1" s="15" t="s">
        <v>85</v>
      </c>
      <c r="J1" s="15" t="s">
        <v>86</v>
      </c>
      <c r="K1" s="15" t="s">
        <v>87</v>
      </c>
    </row>
    <row r="2" spans="1:11">
      <c r="A2" s="51" t="s">
        <v>331</v>
      </c>
      <c r="B2" s="18" t="str">
        <f t="shared" ref="B2:C15" si="0">"0x"&amp;DEC2HEX(D2,4)</f>
        <v>0x5000</v>
      </c>
      <c r="C2" s="18" t="str">
        <f t="shared" si="0"/>
        <v>0x5000</v>
      </c>
      <c r="D2" s="18">
        <v>20480</v>
      </c>
      <c r="E2" s="18">
        <f t="shared" ref="E2:E15" si="1">D2+I2-1</f>
        <v>20480</v>
      </c>
      <c r="F2" s="29" t="s">
        <v>332</v>
      </c>
      <c r="G2" s="18" t="s">
        <v>89</v>
      </c>
      <c r="H2" s="18" t="s">
        <v>90</v>
      </c>
      <c r="I2" s="18">
        <v>1</v>
      </c>
      <c r="J2" s="16" t="s">
        <v>333</v>
      </c>
      <c r="K2" s="18"/>
    </row>
    <row r="3" spans="1:11" ht="39.6">
      <c r="A3" s="52"/>
      <c r="B3" s="18" t="str">
        <f t="shared" si="0"/>
        <v>0x5001</v>
      </c>
      <c r="C3" s="18" t="str">
        <f t="shared" si="0"/>
        <v>0x5001</v>
      </c>
      <c r="D3" s="18">
        <f t="shared" ref="D3:D15" si="2">E2+1</f>
        <v>20481</v>
      </c>
      <c r="E3" s="18">
        <f t="shared" si="1"/>
        <v>20481</v>
      </c>
      <c r="F3" s="29" t="s">
        <v>334</v>
      </c>
      <c r="G3" s="18" t="s">
        <v>89</v>
      </c>
      <c r="H3" s="18" t="s">
        <v>90</v>
      </c>
      <c r="I3" s="18">
        <v>1</v>
      </c>
      <c r="J3" s="16" t="s">
        <v>335</v>
      </c>
      <c r="K3" s="18"/>
    </row>
    <row r="4" spans="1:11" ht="26.4">
      <c r="A4" s="52"/>
      <c r="B4" s="18" t="str">
        <f t="shared" si="0"/>
        <v>0x5002</v>
      </c>
      <c r="C4" s="18" t="str">
        <f t="shared" si="0"/>
        <v>0x5002</v>
      </c>
      <c r="D4" s="18">
        <f t="shared" si="2"/>
        <v>20482</v>
      </c>
      <c r="E4" s="18">
        <f t="shared" si="1"/>
        <v>20482</v>
      </c>
      <c r="F4" s="29" t="s">
        <v>336</v>
      </c>
      <c r="G4" s="18" t="s">
        <v>89</v>
      </c>
      <c r="H4" s="18" t="s">
        <v>90</v>
      </c>
      <c r="I4" s="18">
        <v>1</v>
      </c>
      <c r="J4" s="16" t="s">
        <v>337</v>
      </c>
      <c r="K4" s="18"/>
    </row>
    <row r="5" spans="1:11" ht="39.6">
      <c r="A5" s="52"/>
      <c r="B5" s="18" t="str">
        <f t="shared" si="0"/>
        <v>0x5003</v>
      </c>
      <c r="C5" s="18" t="str">
        <f t="shared" si="0"/>
        <v>0x5003</v>
      </c>
      <c r="D5" s="18">
        <f t="shared" si="2"/>
        <v>20483</v>
      </c>
      <c r="E5" s="18">
        <f t="shared" si="1"/>
        <v>20483</v>
      </c>
      <c r="F5" s="29" t="s">
        <v>338</v>
      </c>
      <c r="G5" s="18" t="s">
        <v>89</v>
      </c>
      <c r="H5" s="18" t="s">
        <v>90</v>
      </c>
      <c r="I5" s="18">
        <v>1</v>
      </c>
      <c r="J5" s="16" t="s">
        <v>339</v>
      </c>
      <c r="K5" s="18"/>
    </row>
    <row r="6" spans="1:11">
      <c r="A6" s="52"/>
      <c r="B6" s="18" t="str">
        <f t="shared" si="0"/>
        <v>0x5004</v>
      </c>
      <c r="C6" s="18" t="str">
        <f t="shared" si="0"/>
        <v>0x5004</v>
      </c>
      <c r="D6" s="18">
        <f t="shared" si="2"/>
        <v>20484</v>
      </c>
      <c r="E6" s="18">
        <f t="shared" si="1"/>
        <v>20484</v>
      </c>
      <c r="F6" s="29" t="s">
        <v>340</v>
      </c>
      <c r="G6" s="18" t="s">
        <v>89</v>
      </c>
      <c r="H6" s="18" t="s">
        <v>90</v>
      </c>
      <c r="I6" s="18">
        <v>1</v>
      </c>
      <c r="J6" s="16" t="s">
        <v>341</v>
      </c>
      <c r="K6" s="18"/>
    </row>
    <row r="7" spans="1:11">
      <c r="A7" s="52"/>
      <c r="B7" s="18" t="str">
        <f t="shared" si="0"/>
        <v>0x5005</v>
      </c>
      <c r="C7" s="18" t="str">
        <f t="shared" si="0"/>
        <v>0x5005</v>
      </c>
      <c r="D7" s="18">
        <f t="shared" si="2"/>
        <v>20485</v>
      </c>
      <c r="E7" s="18">
        <f t="shared" si="1"/>
        <v>20485</v>
      </c>
      <c r="F7" s="29" t="s">
        <v>342</v>
      </c>
      <c r="G7" s="18" t="s">
        <v>89</v>
      </c>
      <c r="H7" s="18" t="s">
        <v>90</v>
      </c>
      <c r="I7" s="18">
        <v>1</v>
      </c>
      <c r="J7" s="16" t="s">
        <v>343</v>
      </c>
      <c r="K7" s="18"/>
    </row>
    <row r="8" spans="1:11" ht="66">
      <c r="A8" s="52"/>
      <c r="B8" s="18" t="str">
        <f t="shared" si="0"/>
        <v>0x5006</v>
      </c>
      <c r="C8" s="18" t="str">
        <f t="shared" si="0"/>
        <v>0x5006</v>
      </c>
      <c r="D8" s="18">
        <f t="shared" si="2"/>
        <v>20486</v>
      </c>
      <c r="E8" s="18">
        <f t="shared" si="1"/>
        <v>20486</v>
      </c>
      <c r="F8" s="29" t="s">
        <v>344</v>
      </c>
      <c r="G8" s="18" t="s">
        <v>89</v>
      </c>
      <c r="H8" s="18" t="s">
        <v>90</v>
      </c>
      <c r="I8" s="18">
        <v>1</v>
      </c>
      <c r="J8" s="16" t="s">
        <v>345</v>
      </c>
      <c r="K8" s="18"/>
    </row>
    <row r="9" spans="1:11">
      <c r="A9" s="52"/>
      <c r="B9" s="18" t="str">
        <f t="shared" si="0"/>
        <v>0x5007</v>
      </c>
      <c r="C9" s="18" t="str">
        <f t="shared" si="0"/>
        <v>0x501A</v>
      </c>
      <c r="D9" s="18">
        <f t="shared" si="2"/>
        <v>20487</v>
      </c>
      <c r="E9" s="18">
        <f t="shared" si="1"/>
        <v>20506</v>
      </c>
      <c r="F9" s="29" t="s">
        <v>346</v>
      </c>
      <c r="G9" s="18" t="s">
        <v>347</v>
      </c>
      <c r="H9" s="18" t="s">
        <v>90</v>
      </c>
      <c r="I9" s="18">
        <v>20</v>
      </c>
      <c r="J9" s="16" t="s">
        <v>348</v>
      </c>
      <c r="K9" s="18"/>
    </row>
    <row r="10" spans="1:11">
      <c r="A10" s="52"/>
      <c r="B10" s="18" t="str">
        <f t="shared" si="0"/>
        <v>0x501B</v>
      </c>
      <c r="C10" s="18" t="str">
        <f t="shared" si="0"/>
        <v>0x502E</v>
      </c>
      <c r="D10" s="18">
        <f t="shared" si="2"/>
        <v>20507</v>
      </c>
      <c r="E10" s="18">
        <f t="shared" si="1"/>
        <v>20526</v>
      </c>
      <c r="F10" s="29" t="s">
        <v>349</v>
      </c>
      <c r="G10" s="18" t="s">
        <v>347</v>
      </c>
      <c r="H10" s="18" t="s">
        <v>90</v>
      </c>
      <c r="I10" s="18">
        <v>20</v>
      </c>
      <c r="J10" s="16" t="s">
        <v>350</v>
      </c>
      <c r="K10" s="18"/>
    </row>
    <row r="11" spans="1:11">
      <c r="A11" s="52"/>
      <c r="B11" s="18" t="str">
        <f t="shared" si="0"/>
        <v>0x502F</v>
      </c>
      <c r="C11" s="18" t="str">
        <f t="shared" si="0"/>
        <v>0x502F</v>
      </c>
      <c r="D11" s="18">
        <f t="shared" si="2"/>
        <v>20527</v>
      </c>
      <c r="E11" s="18">
        <f t="shared" si="1"/>
        <v>20527</v>
      </c>
      <c r="F11" s="29" t="s">
        <v>351</v>
      </c>
      <c r="G11" s="29" t="s">
        <v>89</v>
      </c>
      <c r="H11" s="29" t="s">
        <v>90</v>
      </c>
      <c r="I11" s="18">
        <v>1</v>
      </c>
      <c r="J11" s="16" t="s">
        <v>352</v>
      </c>
      <c r="K11" s="18"/>
    </row>
    <row r="12" spans="1:11">
      <c r="A12" s="52"/>
      <c r="B12" s="18" t="str">
        <f t="shared" si="0"/>
        <v>0x5030</v>
      </c>
      <c r="C12" s="18" t="str">
        <f t="shared" si="0"/>
        <v>0x5030</v>
      </c>
      <c r="D12" s="18">
        <f t="shared" si="2"/>
        <v>20528</v>
      </c>
      <c r="E12" s="18">
        <f t="shared" si="1"/>
        <v>20528</v>
      </c>
      <c r="F12" s="29" t="s">
        <v>353</v>
      </c>
      <c r="G12" s="18" t="s">
        <v>89</v>
      </c>
      <c r="H12" s="18" t="s">
        <v>90</v>
      </c>
      <c r="I12" s="18">
        <v>1</v>
      </c>
      <c r="J12" s="16" t="s">
        <v>354</v>
      </c>
      <c r="K12" s="18"/>
    </row>
    <row r="13" spans="1:11">
      <c r="A13" s="52"/>
      <c r="B13" s="18" t="str">
        <f t="shared" si="0"/>
        <v>0x5031</v>
      </c>
      <c r="C13" s="18" t="str">
        <f t="shared" si="0"/>
        <v>0x5044</v>
      </c>
      <c r="D13" s="18">
        <f t="shared" si="2"/>
        <v>20529</v>
      </c>
      <c r="E13" s="18">
        <f t="shared" si="1"/>
        <v>20548</v>
      </c>
      <c r="F13" s="29" t="s">
        <v>355</v>
      </c>
      <c r="G13" s="18" t="s">
        <v>347</v>
      </c>
      <c r="H13" s="18" t="s">
        <v>90</v>
      </c>
      <c r="I13" s="18">
        <v>20</v>
      </c>
      <c r="J13" s="16" t="s">
        <v>348</v>
      </c>
      <c r="K13" s="18"/>
    </row>
    <row r="14" spans="1:11">
      <c r="A14" s="52"/>
      <c r="B14" s="18" t="str">
        <f t="shared" si="0"/>
        <v>0x5045</v>
      </c>
      <c r="C14" s="18" t="str">
        <f t="shared" si="0"/>
        <v>0x5045</v>
      </c>
      <c r="D14" s="18">
        <f t="shared" si="2"/>
        <v>20549</v>
      </c>
      <c r="E14" s="18">
        <f t="shared" si="1"/>
        <v>20549</v>
      </c>
      <c r="F14" s="29" t="s">
        <v>356</v>
      </c>
      <c r="G14" s="18" t="s">
        <v>251</v>
      </c>
      <c r="H14" s="18" t="s">
        <v>90</v>
      </c>
      <c r="I14" s="18">
        <v>1</v>
      </c>
      <c r="J14" s="16" t="s">
        <v>357</v>
      </c>
      <c r="K14" s="29">
        <v>0</v>
      </c>
    </row>
    <row r="15" spans="1:11">
      <c r="A15" s="52"/>
      <c r="B15" s="18" t="str">
        <f t="shared" si="0"/>
        <v>0x5046</v>
      </c>
      <c r="C15" s="18" t="str">
        <f t="shared" si="0"/>
        <v>0x5049</v>
      </c>
      <c r="D15" s="18">
        <f t="shared" si="2"/>
        <v>20550</v>
      </c>
      <c r="E15" s="18">
        <f t="shared" si="1"/>
        <v>20553</v>
      </c>
      <c r="F15" s="29" t="s">
        <v>131</v>
      </c>
      <c r="G15" s="18" t="s">
        <v>358</v>
      </c>
      <c r="H15" s="18" t="s">
        <v>90</v>
      </c>
      <c r="I15" s="18">
        <v>4</v>
      </c>
      <c r="J15" s="16" t="s">
        <v>359</v>
      </c>
      <c r="K15" s="18"/>
    </row>
    <row r="16" spans="1:11">
      <c r="A16" s="52"/>
      <c r="B16" s="18" t="str">
        <f t="shared" ref="B16:B17" si="3">"0x"&amp;DEC2HEX(D16,4)</f>
        <v>0x504A</v>
      </c>
      <c r="C16" s="18" t="str">
        <f t="shared" ref="C16:C17" si="4">"0x"&amp;DEC2HEX(E16,4)</f>
        <v>0x504A</v>
      </c>
      <c r="D16" s="18">
        <f t="shared" ref="D16:D17" si="5">E15+1</f>
        <v>20554</v>
      </c>
      <c r="E16" s="18">
        <f t="shared" ref="E16:E17" si="6">D16+I16-1</f>
        <v>20554</v>
      </c>
      <c r="F16" s="29" t="s">
        <v>360</v>
      </c>
      <c r="G16" s="18" t="s">
        <v>89</v>
      </c>
      <c r="H16" s="18" t="s">
        <v>90</v>
      </c>
      <c r="I16" s="18">
        <v>1</v>
      </c>
      <c r="J16" s="16" t="s">
        <v>333</v>
      </c>
      <c r="K16" s="18"/>
    </row>
    <row r="17" spans="1:11" ht="39.6">
      <c r="A17" s="52"/>
      <c r="B17" s="18" t="str">
        <f t="shared" si="3"/>
        <v>0x504B</v>
      </c>
      <c r="C17" s="18" t="str">
        <f t="shared" si="4"/>
        <v>0x504B</v>
      </c>
      <c r="D17" s="18">
        <f t="shared" si="5"/>
        <v>20555</v>
      </c>
      <c r="E17" s="18">
        <f t="shared" si="6"/>
        <v>20555</v>
      </c>
      <c r="F17" s="29" t="s">
        <v>361</v>
      </c>
      <c r="G17" s="18" t="s">
        <v>89</v>
      </c>
      <c r="H17" s="18" t="s">
        <v>90</v>
      </c>
      <c r="I17" s="18">
        <v>1</v>
      </c>
      <c r="J17" s="16" t="s">
        <v>335</v>
      </c>
      <c r="K17" s="18"/>
    </row>
    <row r="18" spans="1:11" ht="26.4">
      <c r="A18" s="52"/>
      <c r="B18" s="18" t="str">
        <f t="shared" ref="B18:B24" si="7">"0x"&amp;DEC2HEX(D18,4)</f>
        <v>0x504C</v>
      </c>
      <c r="C18" s="18" t="str">
        <f t="shared" ref="C18:C24" si="8">"0x"&amp;DEC2HEX(E18,4)</f>
        <v>0x504C</v>
      </c>
      <c r="D18" s="18">
        <f t="shared" ref="D18:D24" si="9">E17+1</f>
        <v>20556</v>
      </c>
      <c r="E18" s="18">
        <f t="shared" ref="E18:E24" si="10">D18+I18-1</f>
        <v>20556</v>
      </c>
      <c r="F18" s="29" t="s">
        <v>362</v>
      </c>
      <c r="G18" s="18" t="s">
        <v>89</v>
      </c>
      <c r="H18" s="18" t="s">
        <v>90</v>
      </c>
      <c r="I18" s="18">
        <v>1</v>
      </c>
      <c r="J18" s="16" t="s">
        <v>337</v>
      </c>
      <c r="K18" s="18"/>
    </row>
    <row r="19" spans="1:11" ht="39.6">
      <c r="A19" s="52"/>
      <c r="B19" s="18" t="str">
        <f t="shared" si="7"/>
        <v>0x504D</v>
      </c>
      <c r="C19" s="18" t="str">
        <f t="shared" si="8"/>
        <v>0x504D</v>
      </c>
      <c r="D19" s="18">
        <f t="shared" si="9"/>
        <v>20557</v>
      </c>
      <c r="E19" s="18">
        <f t="shared" si="10"/>
        <v>20557</v>
      </c>
      <c r="F19" s="29" t="s">
        <v>363</v>
      </c>
      <c r="G19" s="18" t="s">
        <v>89</v>
      </c>
      <c r="H19" s="18" t="s">
        <v>90</v>
      </c>
      <c r="I19" s="18">
        <v>1</v>
      </c>
      <c r="J19" s="16" t="s">
        <v>339</v>
      </c>
      <c r="K19" s="18"/>
    </row>
    <row r="20" spans="1:11">
      <c r="A20" s="52"/>
      <c r="B20" s="18" t="str">
        <f t="shared" si="7"/>
        <v>0x504E</v>
      </c>
      <c r="C20" s="18" t="str">
        <f t="shared" si="8"/>
        <v>0x504E</v>
      </c>
      <c r="D20" s="18">
        <f t="shared" si="9"/>
        <v>20558</v>
      </c>
      <c r="E20" s="18">
        <f t="shared" si="10"/>
        <v>20558</v>
      </c>
      <c r="F20" s="29" t="s">
        <v>364</v>
      </c>
      <c r="G20" s="18" t="s">
        <v>89</v>
      </c>
      <c r="H20" s="18" t="s">
        <v>90</v>
      </c>
      <c r="I20" s="18">
        <v>1</v>
      </c>
      <c r="J20" s="16" t="s">
        <v>341</v>
      </c>
      <c r="K20" s="18"/>
    </row>
    <row r="21" spans="1:11">
      <c r="A21" s="52"/>
      <c r="B21" s="18" t="str">
        <f t="shared" si="7"/>
        <v>0x504F</v>
      </c>
      <c r="C21" s="18" t="str">
        <f t="shared" si="8"/>
        <v>0x504F</v>
      </c>
      <c r="D21" s="18">
        <f t="shared" si="9"/>
        <v>20559</v>
      </c>
      <c r="E21" s="18">
        <f t="shared" si="10"/>
        <v>20559</v>
      </c>
      <c r="F21" s="29" t="s">
        <v>365</v>
      </c>
      <c r="G21" s="18" t="s">
        <v>89</v>
      </c>
      <c r="H21" s="18" t="s">
        <v>90</v>
      </c>
      <c r="I21" s="18">
        <v>1</v>
      </c>
      <c r="J21" s="16" t="s">
        <v>343</v>
      </c>
      <c r="K21" s="18"/>
    </row>
    <row r="22" spans="1:11" ht="66">
      <c r="A22" s="52"/>
      <c r="B22" s="18" t="str">
        <f t="shared" si="7"/>
        <v>0x5050</v>
      </c>
      <c r="C22" s="18" t="str">
        <f t="shared" si="8"/>
        <v>0x5050</v>
      </c>
      <c r="D22" s="18">
        <f t="shared" si="9"/>
        <v>20560</v>
      </c>
      <c r="E22" s="18">
        <f t="shared" si="10"/>
        <v>20560</v>
      </c>
      <c r="F22" s="29" t="s">
        <v>366</v>
      </c>
      <c r="G22" s="18" t="s">
        <v>89</v>
      </c>
      <c r="H22" s="18" t="s">
        <v>90</v>
      </c>
      <c r="I22" s="18">
        <v>1</v>
      </c>
      <c r="J22" s="16" t="s">
        <v>345</v>
      </c>
      <c r="K22" s="18"/>
    </row>
    <row r="23" spans="1:11">
      <c r="A23" s="52"/>
      <c r="B23" s="18" t="str">
        <f t="shared" si="7"/>
        <v>0x5051</v>
      </c>
      <c r="C23" s="18" t="str">
        <f t="shared" si="8"/>
        <v>0x5064</v>
      </c>
      <c r="D23" s="18">
        <f t="shared" si="9"/>
        <v>20561</v>
      </c>
      <c r="E23" s="18">
        <f t="shared" si="10"/>
        <v>20580</v>
      </c>
      <c r="F23" s="29" t="s">
        <v>367</v>
      </c>
      <c r="G23" s="18" t="s">
        <v>347</v>
      </c>
      <c r="H23" s="18" t="s">
        <v>90</v>
      </c>
      <c r="I23" s="18">
        <v>20</v>
      </c>
      <c r="J23" s="16" t="s">
        <v>348</v>
      </c>
      <c r="K23" s="18"/>
    </row>
    <row r="24" spans="1:11">
      <c r="A24" s="52"/>
      <c r="B24" s="18" t="str">
        <f t="shared" si="7"/>
        <v>0x5065</v>
      </c>
      <c r="C24" s="18" t="str">
        <f t="shared" si="8"/>
        <v>0x5078</v>
      </c>
      <c r="D24" s="18">
        <f t="shared" si="9"/>
        <v>20581</v>
      </c>
      <c r="E24" s="18">
        <f t="shared" si="10"/>
        <v>20600</v>
      </c>
      <c r="F24" s="29" t="s">
        <v>368</v>
      </c>
      <c r="G24" s="18" t="s">
        <v>347</v>
      </c>
      <c r="H24" s="18" t="s">
        <v>90</v>
      </c>
      <c r="I24" s="18">
        <v>20</v>
      </c>
      <c r="J24" s="16" t="s">
        <v>348</v>
      </c>
      <c r="K24" s="18"/>
    </row>
    <row r="25" spans="1:11">
      <c r="A25" s="52"/>
      <c r="B25" s="18" t="str">
        <f t="shared" ref="B25:B26" si="11">"0x"&amp;DEC2HEX(D25,4)</f>
        <v>0x5079</v>
      </c>
      <c r="C25" s="18" t="str">
        <f t="shared" ref="C25:C26" si="12">"0x"&amp;DEC2HEX(E25,4)</f>
        <v>0x5079</v>
      </c>
      <c r="D25" s="18">
        <f t="shared" ref="D25:D26" si="13">E24+1</f>
        <v>20601</v>
      </c>
      <c r="E25" s="18">
        <f t="shared" ref="E25:E26" si="14">D25+I25-1</f>
        <v>20601</v>
      </c>
      <c r="F25" s="29" t="s">
        <v>369</v>
      </c>
      <c r="G25" s="18" t="s">
        <v>89</v>
      </c>
      <c r="H25" s="18" t="s">
        <v>90</v>
      </c>
      <c r="I25" s="18">
        <v>1</v>
      </c>
      <c r="J25" s="16" t="s">
        <v>354</v>
      </c>
      <c r="K25" s="18"/>
    </row>
    <row r="26" spans="1:11">
      <c r="A26" s="52"/>
      <c r="B26" s="18" t="str">
        <f t="shared" si="11"/>
        <v>0x507A</v>
      </c>
      <c r="C26" s="18" t="str">
        <f t="shared" si="12"/>
        <v>0x508D</v>
      </c>
      <c r="D26" s="18">
        <f t="shared" si="13"/>
        <v>20602</v>
      </c>
      <c r="E26" s="18">
        <f t="shared" si="14"/>
        <v>20621</v>
      </c>
      <c r="F26" s="29" t="s">
        <v>370</v>
      </c>
      <c r="G26" s="18" t="s">
        <v>347</v>
      </c>
      <c r="H26" s="18" t="s">
        <v>90</v>
      </c>
      <c r="I26" s="18">
        <v>20</v>
      </c>
      <c r="J26" s="16" t="s">
        <v>348</v>
      </c>
      <c r="K26" s="18"/>
    </row>
    <row r="27" spans="1:11">
      <c r="A27" s="53"/>
      <c r="B27" s="18" t="str">
        <f t="shared" ref="B27" si="15">"0x"&amp;DEC2HEX(D27,4)</f>
        <v>0x508E</v>
      </c>
      <c r="C27" s="18" t="str">
        <f t="shared" ref="C27" si="16">"0x"&amp;DEC2HEX(E27,4)</f>
        <v>0x508E</v>
      </c>
      <c r="D27" s="18">
        <f t="shared" ref="D27" si="17">E26+1</f>
        <v>20622</v>
      </c>
      <c r="E27" s="18">
        <f t="shared" ref="E27" si="18">D27+I27-1</f>
        <v>20622</v>
      </c>
      <c r="F27" s="29" t="s">
        <v>371</v>
      </c>
      <c r="G27" s="29" t="s">
        <v>89</v>
      </c>
      <c r="H27" s="29" t="s">
        <v>90</v>
      </c>
      <c r="I27" s="18">
        <v>1</v>
      </c>
      <c r="J27" s="45" t="s">
        <v>352</v>
      </c>
      <c r="K27" s="18"/>
    </row>
    <row r="28" spans="1:11">
      <c r="B28" s="18"/>
      <c r="C28" s="18"/>
      <c r="D28" s="18"/>
      <c r="E28" s="18"/>
      <c r="F28" s="18"/>
      <c r="G28" s="18"/>
      <c r="H28" s="18"/>
      <c r="I28" s="18"/>
      <c r="J28" s="16"/>
      <c r="K28" s="18"/>
    </row>
    <row r="29" spans="1:11">
      <c r="A29" s="51" t="s">
        <v>52</v>
      </c>
      <c r="B29" s="18" t="s">
        <v>53</v>
      </c>
      <c r="C29" s="18" t="str">
        <f>"0x"&amp;DEC2HEX(E29,4)</f>
        <v>0x5100</v>
      </c>
      <c r="D29" s="18">
        <v>20736</v>
      </c>
      <c r="E29" s="18">
        <f>D29+I29-1</f>
        <v>20736</v>
      </c>
      <c r="F29" s="18" t="s">
        <v>372</v>
      </c>
      <c r="G29" s="18" t="s">
        <v>89</v>
      </c>
      <c r="H29" s="18" t="s">
        <v>150</v>
      </c>
      <c r="I29" s="18">
        <v>1</v>
      </c>
      <c r="J29" s="16"/>
      <c r="K29" s="18"/>
    </row>
    <row r="30" spans="1:11">
      <c r="A30" s="52"/>
      <c r="B30" s="18" t="str">
        <f>"0x"&amp;DEC2HEX(D30,4)</f>
        <v>0x5101</v>
      </c>
      <c r="C30" s="18" t="str">
        <f>"0x"&amp;DEC2HEX(E30,4)</f>
        <v>0x5101</v>
      </c>
      <c r="D30" s="18">
        <f>E29+1</f>
        <v>20737</v>
      </c>
      <c r="E30" s="18">
        <f>D30+I30-1</f>
        <v>20737</v>
      </c>
      <c r="F30" s="18" t="s">
        <v>373</v>
      </c>
      <c r="G30" s="18" t="s">
        <v>89</v>
      </c>
      <c r="H30" s="18" t="s">
        <v>150</v>
      </c>
      <c r="I30" s="18">
        <v>1</v>
      </c>
      <c r="J30" s="16"/>
      <c r="K30" s="18"/>
    </row>
    <row r="31" spans="1:11">
      <c r="A31" s="52"/>
      <c r="B31" s="18" t="str">
        <f>"0x"&amp;DEC2HEX(D31,4)</f>
        <v>0x5102</v>
      </c>
      <c r="C31" s="18" t="str">
        <f>"0x"&amp;DEC2HEX(E31,4)</f>
        <v>0x5103</v>
      </c>
      <c r="D31" s="18">
        <f>E30+1</f>
        <v>20738</v>
      </c>
      <c r="E31" s="18">
        <f>D31+I31-1</f>
        <v>20739</v>
      </c>
      <c r="F31" s="18" t="s">
        <v>374</v>
      </c>
      <c r="G31" s="18" t="s">
        <v>375</v>
      </c>
      <c r="H31" s="18" t="s">
        <v>150</v>
      </c>
      <c r="I31" s="18">
        <v>2</v>
      </c>
      <c r="J31" s="16"/>
      <c r="K31" s="18"/>
    </row>
    <row r="32" spans="1:11">
      <c r="A32" s="52"/>
      <c r="B32" s="18" t="str">
        <f>"0x"&amp;DEC2HEX(D32,4)</f>
        <v>0x5104</v>
      </c>
      <c r="C32" s="18" t="str">
        <f>"0x"&amp;DEC2HEX(E32,4)</f>
        <v>0x5105</v>
      </c>
      <c r="D32" s="18">
        <f>E31+1</f>
        <v>20740</v>
      </c>
      <c r="E32" s="18">
        <f>D32+I32-1</f>
        <v>20741</v>
      </c>
      <c r="F32" s="18" t="s">
        <v>376</v>
      </c>
      <c r="G32" s="18" t="s">
        <v>375</v>
      </c>
      <c r="H32" s="18" t="s">
        <v>150</v>
      </c>
      <c r="I32" s="18">
        <v>2</v>
      </c>
      <c r="J32" s="16"/>
      <c r="K32" s="18"/>
    </row>
    <row r="33" spans="1:11">
      <c r="A33" s="53"/>
      <c r="B33" s="18" t="str">
        <f>"0x"&amp;DEC2HEX(D33,4)</f>
        <v>0x5106</v>
      </c>
      <c r="C33" s="18" t="str">
        <f>"0x"&amp;DEC2HEX(E33,4)</f>
        <v>0x5106</v>
      </c>
      <c r="D33" s="18">
        <f>E32+1</f>
        <v>20742</v>
      </c>
      <c r="E33" s="18">
        <f>D33+I33-1</f>
        <v>20742</v>
      </c>
      <c r="F33" s="18" t="s">
        <v>377</v>
      </c>
      <c r="G33" s="18" t="s">
        <v>89</v>
      </c>
      <c r="H33" s="18" t="s">
        <v>150</v>
      </c>
      <c r="I33" s="18">
        <v>1</v>
      </c>
      <c r="J33" s="16" t="s">
        <v>378</v>
      </c>
      <c r="K33" s="18"/>
    </row>
    <row r="34" spans="1:11">
      <c r="B34" s="18"/>
      <c r="C34" s="18"/>
      <c r="D34" s="18"/>
      <c r="E34" s="18"/>
      <c r="F34" s="18"/>
      <c r="G34" s="18"/>
      <c r="H34" s="18"/>
      <c r="I34" s="18"/>
      <c r="J34" s="16"/>
      <c r="K34" s="18"/>
    </row>
    <row r="35" spans="1:11" ht="52.8">
      <c r="A35" s="51" t="s">
        <v>55</v>
      </c>
      <c r="B35" s="18" t="s">
        <v>56</v>
      </c>
      <c r="C35" s="18" t="str">
        <f t="shared" ref="C35:C48" si="19">"0x"&amp;DEC2HEX(E35,4)</f>
        <v>0x5200</v>
      </c>
      <c r="D35" s="18">
        <v>20992</v>
      </c>
      <c r="E35" s="18">
        <f t="shared" ref="E35:E48" si="20">D35+I35-1</f>
        <v>20992</v>
      </c>
      <c r="F35" s="18" t="s">
        <v>379</v>
      </c>
      <c r="G35" s="18" t="s">
        <v>89</v>
      </c>
      <c r="H35" s="18" t="s">
        <v>90</v>
      </c>
      <c r="I35" s="18">
        <v>1</v>
      </c>
      <c r="J35" s="16" t="s">
        <v>380</v>
      </c>
      <c r="K35" s="18"/>
    </row>
    <row r="36" spans="1:11" ht="66">
      <c r="A36" s="52"/>
      <c r="B36" s="18" t="str">
        <f t="shared" ref="B36:B48" si="21">"0x"&amp;DEC2HEX(D36,4)</f>
        <v>0x5201</v>
      </c>
      <c r="C36" s="18" t="str">
        <f t="shared" si="19"/>
        <v>0x5201</v>
      </c>
      <c r="D36" s="18">
        <f>E35+1</f>
        <v>20993</v>
      </c>
      <c r="E36" s="18">
        <f t="shared" si="20"/>
        <v>20993</v>
      </c>
      <c r="F36" s="29" t="s">
        <v>381</v>
      </c>
      <c r="G36" s="18" t="s">
        <v>89</v>
      </c>
      <c r="H36" s="18" t="s">
        <v>150</v>
      </c>
      <c r="I36" s="18">
        <v>1</v>
      </c>
      <c r="J36" s="45" t="s">
        <v>382</v>
      </c>
      <c r="K36" s="18"/>
    </row>
    <row r="37" spans="1:11">
      <c r="A37" s="52"/>
      <c r="B37" s="18" t="str">
        <f t="shared" si="21"/>
        <v>0x5202</v>
      </c>
      <c r="C37" s="18" t="str">
        <f t="shared" si="19"/>
        <v>0x5205</v>
      </c>
      <c r="D37" s="18">
        <f>E36+1</f>
        <v>20994</v>
      </c>
      <c r="E37" s="18">
        <f t="shared" si="20"/>
        <v>20997</v>
      </c>
      <c r="F37" s="18" t="s">
        <v>383</v>
      </c>
      <c r="G37" s="18" t="s">
        <v>358</v>
      </c>
      <c r="H37" s="18" t="s">
        <v>150</v>
      </c>
      <c r="I37" s="18">
        <v>4</v>
      </c>
      <c r="J37" s="16"/>
      <c r="K37" s="18"/>
    </row>
    <row r="38" spans="1:11" ht="26.4">
      <c r="A38" s="52"/>
      <c r="B38" s="18" t="str">
        <f t="shared" si="21"/>
        <v>0x5206</v>
      </c>
      <c r="C38" s="18" t="str">
        <f t="shared" si="19"/>
        <v>0x5206</v>
      </c>
      <c r="D38" s="18">
        <f>E37+1</f>
        <v>20998</v>
      </c>
      <c r="E38" s="18">
        <f t="shared" si="20"/>
        <v>20998</v>
      </c>
      <c r="F38" s="18" t="s">
        <v>384</v>
      </c>
      <c r="G38" s="18" t="s">
        <v>89</v>
      </c>
      <c r="H38" s="18" t="s">
        <v>150</v>
      </c>
      <c r="I38" s="18">
        <v>1</v>
      </c>
      <c r="J38" s="16" t="s">
        <v>385</v>
      </c>
      <c r="K38" s="18"/>
    </row>
    <row r="39" spans="1:11">
      <c r="A39" s="52"/>
      <c r="B39" s="18" t="str">
        <f t="shared" si="21"/>
        <v>0x5207</v>
      </c>
      <c r="C39" s="18" t="str">
        <f t="shared" si="19"/>
        <v>0x520A</v>
      </c>
      <c r="D39" s="18">
        <f t="shared" ref="D39:D48" si="22">E38+1</f>
        <v>20999</v>
      </c>
      <c r="E39" s="18">
        <f t="shared" si="20"/>
        <v>21002</v>
      </c>
      <c r="F39" s="29" t="s">
        <v>386</v>
      </c>
      <c r="G39" s="29" t="s">
        <v>254</v>
      </c>
      <c r="H39" s="29" t="s">
        <v>150</v>
      </c>
      <c r="I39" s="29">
        <v>4</v>
      </c>
      <c r="J39" s="45"/>
      <c r="K39" s="18"/>
    </row>
    <row r="40" spans="1:11">
      <c r="A40" s="52"/>
      <c r="B40" s="18" t="str">
        <f t="shared" si="21"/>
        <v>0x520B</v>
      </c>
      <c r="C40" s="18" t="str">
        <f t="shared" si="19"/>
        <v>0x520E</v>
      </c>
      <c r="D40" s="18">
        <f t="shared" si="22"/>
        <v>21003</v>
      </c>
      <c r="E40" s="18">
        <f t="shared" si="20"/>
        <v>21006</v>
      </c>
      <c r="F40" s="29" t="s">
        <v>387</v>
      </c>
      <c r="G40" s="29" t="s">
        <v>254</v>
      </c>
      <c r="H40" s="29" t="s">
        <v>150</v>
      </c>
      <c r="I40" s="29">
        <v>4</v>
      </c>
      <c r="J40" s="45"/>
      <c r="K40" s="18"/>
    </row>
    <row r="41" spans="1:11">
      <c r="A41" s="52"/>
      <c r="B41" s="18" t="str">
        <f t="shared" si="21"/>
        <v>0x520F</v>
      </c>
      <c r="C41" s="18" t="str">
        <f t="shared" si="19"/>
        <v>0x5210</v>
      </c>
      <c r="D41" s="18">
        <f t="shared" si="22"/>
        <v>21007</v>
      </c>
      <c r="E41" s="18">
        <f t="shared" si="20"/>
        <v>21008</v>
      </c>
      <c r="F41" s="29" t="s">
        <v>388</v>
      </c>
      <c r="G41" s="29" t="s">
        <v>375</v>
      </c>
      <c r="H41" s="29" t="s">
        <v>150</v>
      </c>
      <c r="I41" s="29">
        <v>2</v>
      </c>
      <c r="J41" s="45"/>
      <c r="K41" s="18"/>
    </row>
    <row r="42" spans="1:11" ht="79.2">
      <c r="A42" s="52"/>
      <c r="B42" s="29" t="str">
        <f t="shared" si="21"/>
        <v>0x5211</v>
      </c>
      <c r="C42" s="29" t="str">
        <f t="shared" si="19"/>
        <v>0x5211</v>
      </c>
      <c r="D42" s="29">
        <f t="shared" si="22"/>
        <v>21009</v>
      </c>
      <c r="E42" s="29">
        <f t="shared" si="20"/>
        <v>21009</v>
      </c>
      <c r="F42" s="29" t="s">
        <v>389</v>
      </c>
      <c r="G42" s="29" t="s">
        <v>89</v>
      </c>
      <c r="H42" s="29" t="s">
        <v>150</v>
      </c>
      <c r="I42" s="29">
        <v>1</v>
      </c>
      <c r="J42" s="45" t="s">
        <v>390</v>
      </c>
      <c r="K42" s="18"/>
    </row>
    <row r="43" spans="1:11">
      <c r="A43" s="52"/>
      <c r="B43" s="29" t="str">
        <f t="shared" si="21"/>
        <v>0x5212</v>
      </c>
      <c r="C43" s="29" t="str">
        <f t="shared" si="19"/>
        <v>0x5213</v>
      </c>
      <c r="D43" s="29">
        <f t="shared" si="22"/>
        <v>21010</v>
      </c>
      <c r="E43" s="29">
        <f t="shared" si="20"/>
        <v>21011</v>
      </c>
      <c r="F43" s="29" t="s">
        <v>391</v>
      </c>
      <c r="G43" s="29" t="s">
        <v>375</v>
      </c>
      <c r="H43" s="29" t="s">
        <v>90</v>
      </c>
      <c r="I43" s="29">
        <v>2</v>
      </c>
      <c r="J43" s="45"/>
      <c r="K43" s="18"/>
    </row>
    <row r="44" spans="1:11">
      <c r="A44" s="52"/>
      <c r="B44" s="29" t="str">
        <f t="shared" si="21"/>
        <v>0x5214</v>
      </c>
      <c r="C44" s="29" t="str">
        <f t="shared" si="19"/>
        <v>0x5215</v>
      </c>
      <c r="D44" s="29">
        <f>E43+1</f>
        <v>21012</v>
      </c>
      <c r="E44" s="29">
        <f t="shared" si="20"/>
        <v>21013</v>
      </c>
      <c r="F44" s="29" t="s">
        <v>392</v>
      </c>
      <c r="G44" s="29" t="s">
        <v>375</v>
      </c>
      <c r="H44" s="29" t="s">
        <v>150</v>
      </c>
      <c r="I44" s="29">
        <v>2</v>
      </c>
      <c r="J44" s="45"/>
      <c r="K44" s="18"/>
    </row>
    <row r="45" spans="1:11">
      <c r="A45" s="52"/>
      <c r="B45" s="29" t="str">
        <f t="shared" si="21"/>
        <v>0x5216</v>
      </c>
      <c r="C45" s="29" t="str">
        <f t="shared" si="19"/>
        <v>0x5217</v>
      </c>
      <c r="D45" s="29">
        <f t="shared" si="22"/>
        <v>21014</v>
      </c>
      <c r="E45" s="29">
        <f t="shared" si="20"/>
        <v>21015</v>
      </c>
      <c r="F45" s="29" t="s">
        <v>393</v>
      </c>
      <c r="G45" s="29" t="s">
        <v>375</v>
      </c>
      <c r="H45" s="29" t="s">
        <v>150</v>
      </c>
      <c r="I45" s="29">
        <v>2</v>
      </c>
      <c r="J45" s="45"/>
      <c r="K45" s="18"/>
    </row>
    <row r="46" spans="1:11">
      <c r="A46" s="52"/>
      <c r="B46" s="29" t="str">
        <f t="shared" si="21"/>
        <v>0x5218</v>
      </c>
      <c r="C46" s="29" t="str">
        <f t="shared" si="19"/>
        <v>0x5219</v>
      </c>
      <c r="D46" s="29">
        <f t="shared" si="22"/>
        <v>21016</v>
      </c>
      <c r="E46" s="29">
        <f t="shared" si="20"/>
        <v>21017</v>
      </c>
      <c r="F46" s="29" t="s">
        <v>394</v>
      </c>
      <c r="G46" s="29" t="s">
        <v>375</v>
      </c>
      <c r="H46" s="29" t="s">
        <v>90</v>
      </c>
      <c r="I46" s="29">
        <v>2</v>
      </c>
      <c r="J46" s="45" t="s">
        <v>395</v>
      </c>
      <c r="K46" s="18"/>
    </row>
    <row r="47" spans="1:11">
      <c r="A47" s="52"/>
      <c r="B47" s="29" t="str">
        <f t="shared" si="21"/>
        <v>0x521A</v>
      </c>
      <c r="C47" s="29" t="str">
        <f t="shared" si="19"/>
        <v>0x521A</v>
      </c>
      <c r="D47" s="29">
        <f t="shared" si="22"/>
        <v>21018</v>
      </c>
      <c r="E47" s="29">
        <f t="shared" si="20"/>
        <v>21018</v>
      </c>
      <c r="F47" s="29" t="s">
        <v>396</v>
      </c>
      <c r="G47" s="29" t="s">
        <v>89</v>
      </c>
      <c r="H47" s="29" t="s">
        <v>150</v>
      </c>
      <c r="I47" s="29">
        <v>1</v>
      </c>
      <c r="J47" s="45"/>
      <c r="K47" s="18"/>
    </row>
    <row r="48" spans="1:11">
      <c r="A48" s="52"/>
      <c r="B48" s="29" t="str">
        <f t="shared" si="21"/>
        <v>0x521B</v>
      </c>
      <c r="C48" s="29" t="str">
        <f t="shared" si="19"/>
        <v>0x5472</v>
      </c>
      <c r="D48" s="29">
        <f t="shared" si="22"/>
        <v>21019</v>
      </c>
      <c r="E48" s="29">
        <f t="shared" si="20"/>
        <v>21618</v>
      </c>
      <c r="F48" s="29" t="s">
        <v>397</v>
      </c>
      <c r="G48" s="29" t="s">
        <v>398</v>
      </c>
      <c r="H48" s="29" t="s">
        <v>150</v>
      </c>
      <c r="I48" s="29">
        <v>600</v>
      </c>
      <c r="J48" s="45"/>
      <c r="K48" s="18"/>
    </row>
    <row r="49" spans="1:11" ht="26.4">
      <c r="A49" s="52"/>
      <c r="B49" s="29" t="str">
        <f t="shared" ref="B49:B56" si="23">"0x"&amp;DEC2HEX(D49,4)</f>
        <v>0x5473</v>
      </c>
      <c r="C49" s="29" t="str">
        <f t="shared" ref="C49:C56" si="24">"0x"&amp;DEC2HEX(E49,4)</f>
        <v>0x5473</v>
      </c>
      <c r="D49" s="29">
        <f t="shared" ref="D49:D56" si="25">E48+1</f>
        <v>21619</v>
      </c>
      <c r="E49" s="29">
        <f t="shared" ref="E49:E56" si="26">D49+I49-1</f>
        <v>21619</v>
      </c>
      <c r="F49" s="29" t="s">
        <v>399</v>
      </c>
      <c r="G49" s="29" t="s">
        <v>89</v>
      </c>
      <c r="H49" s="29" t="s">
        <v>150</v>
      </c>
      <c r="I49" s="29">
        <v>1</v>
      </c>
      <c r="J49" s="45" t="s">
        <v>400</v>
      </c>
      <c r="K49" s="18"/>
    </row>
    <row r="50" spans="1:11">
      <c r="A50" s="52"/>
      <c r="B50" s="29" t="str">
        <f t="shared" si="23"/>
        <v>0x5474</v>
      </c>
      <c r="C50" s="29" t="str">
        <f t="shared" si="24"/>
        <v>0x5477</v>
      </c>
      <c r="D50" s="29">
        <f t="shared" si="25"/>
        <v>21620</v>
      </c>
      <c r="E50" s="29">
        <f t="shared" si="26"/>
        <v>21623</v>
      </c>
      <c r="F50" s="29" t="s">
        <v>401</v>
      </c>
      <c r="G50" s="29" t="s">
        <v>358</v>
      </c>
      <c r="H50" s="29" t="s">
        <v>150</v>
      </c>
      <c r="I50" s="29">
        <v>4</v>
      </c>
      <c r="J50" s="45"/>
      <c r="K50" s="18"/>
    </row>
    <row r="51" spans="1:11" ht="52.8">
      <c r="A51" s="52"/>
      <c r="B51" s="29" t="str">
        <f t="shared" si="23"/>
        <v>0x5478</v>
      </c>
      <c r="C51" s="29" t="str">
        <f t="shared" si="24"/>
        <v>0x5478</v>
      </c>
      <c r="D51" s="29">
        <f t="shared" si="25"/>
        <v>21624</v>
      </c>
      <c r="E51" s="29">
        <f t="shared" si="26"/>
        <v>21624</v>
      </c>
      <c r="F51" s="29" t="s">
        <v>402</v>
      </c>
      <c r="G51" s="29" t="s">
        <v>89</v>
      </c>
      <c r="H51" s="29" t="s">
        <v>90</v>
      </c>
      <c r="I51" s="29">
        <v>1</v>
      </c>
      <c r="J51" s="45" t="s">
        <v>380</v>
      </c>
      <c r="K51" s="18"/>
    </row>
    <row r="52" spans="1:11">
      <c r="A52" s="52"/>
      <c r="B52" s="29" t="str">
        <f t="shared" si="23"/>
        <v>0x5479</v>
      </c>
      <c r="C52" s="29" t="str">
        <f t="shared" si="24"/>
        <v>0x547C</v>
      </c>
      <c r="D52" s="29">
        <f t="shared" si="25"/>
        <v>21625</v>
      </c>
      <c r="E52" s="29">
        <f t="shared" si="26"/>
        <v>21628</v>
      </c>
      <c r="F52" s="29" t="s">
        <v>403</v>
      </c>
      <c r="G52" s="29" t="s">
        <v>254</v>
      </c>
      <c r="H52" s="29" t="s">
        <v>150</v>
      </c>
      <c r="I52" s="29">
        <v>4</v>
      </c>
      <c r="J52" s="45"/>
      <c r="K52" s="18"/>
    </row>
    <row r="53" spans="1:11">
      <c r="A53" s="52"/>
      <c r="B53" s="29" t="str">
        <f t="shared" si="23"/>
        <v>0x547D</v>
      </c>
      <c r="C53" s="29" t="str">
        <f t="shared" si="24"/>
        <v>0x5480</v>
      </c>
      <c r="D53" s="29">
        <f t="shared" si="25"/>
        <v>21629</v>
      </c>
      <c r="E53" s="29">
        <f t="shared" si="26"/>
        <v>21632</v>
      </c>
      <c r="F53" s="29" t="s">
        <v>404</v>
      </c>
      <c r="G53" s="29" t="s">
        <v>254</v>
      </c>
      <c r="H53" s="29" t="s">
        <v>150</v>
      </c>
      <c r="I53" s="29">
        <v>4</v>
      </c>
      <c r="J53" s="45"/>
      <c r="K53" s="18"/>
    </row>
    <row r="54" spans="1:11">
      <c r="A54" s="52"/>
      <c r="B54" s="29" t="str">
        <f t="shared" si="23"/>
        <v>0x5481</v>
      </c>
      <c r="C54" s="29" t="str">
        <f t="shared" si="24"/>
        <v>0x5482</v>
      </c>
      <c r="D54" s="29">
        <f t="shared" si="25"/>
        <v>21633</v>
      </c>
      <c r="E54" s="29">
        <f t="shared" si="26"/>
        <v>21634</v>
      </c>
      <c r="F54" s="29" t="s">
        <v>405</v>
      </c>
      <c r="G54" s="29" t="s">
        <v>375</v>
      </c>
      <c r="H54" s="29" t="s">
        <v>150</v>
      </c>
      <c r="I54" s="29">
        <v>2</v>
      </c>
      <c r="J54" s="45"/>
      <c r="K54" s="18"/>
    </row>
    <row r="55" spans="1:11" ht="79.2">
      <c r="A55" s="52"/>
      <c r="B55" s="29" t="str">
        <f t="shared" si="23"/>
        <v>0x5483</v>
      </c>
      <c r="C55" s="29" t="str">
        <f t="shared" si="24"/>
        <v>0x5483</v>
      </c>
      <c r="D55" s="29">
        <f t="shared" si="25"/>
        <v>21635</v>
      </c>
      <c r="E55" s="29">
        <f t="shared" si="26"/>
        <v>21635</v>
      </c>
      <c r="F55" s="29" t="s">
        <v>406</v>
      </c>
      <c r="G55" s="29" t="s">
        <v>89</v>
      </c>
      <c r="H55" s="29" t="s">
        <v>150</v>
      </c>
      <c r="I55" s="29">
        <v>1</v>
      </c>
      <c r="J55" s="45" t="s">
        <v>390</v>
      </c>
      <c r="K55" s="18"/>
    </row>
    <row r="56" spans="1:11">
      <c r="A56" s="52"/>
      <c r="B56" s="29" t="str">
        <f t="shared" si="23"/>
        <v>0x5484</v>
      </c>
      <c r="C56" s="29" t="str">
        <f t="shared" si="24"/>
        <v>0x5487</v>
      </c>
      <c r="D56" s="29">
        <f t="shared" si="25"/>
        <v>21636</v>
      </c>
      <c r="E56" s="29">
        <f t="shared" si="26"/>
        <v>21639</v>
      </c>
      <c r="F56" s="29" t="s">
        <v>407</v>
      </c>
      <c r="G56" s="29" t="s">
        <v>358</v>
      </c>
      <c r="H56" s="29" t="s">
        <v>150</v>
      </c>
      <c r="I56" s="29">
        <v>4</v>
      </c>
      <c r="J56" s="45"/>
      <c r="K56" s="18"/>
    </row>
    <row r="57" spans="1:11">
      <c r="A57" s="52"/>
      <c r="B57" s="29" t="str">
        <f>"0x"&amp;DEC2HEX(D57,4)</f>
        <v>0x5488</v>
      </c>
      <c r="C57" s="29" t="str">
        <f>"0x"&amp;DEC2HEX(E57,4)</f>
        <v>0x5489</v>
      </c>
      <c r="D57" s="29">
        <f>E56+1</f>
        <v>21640</v>
      </c>
      <c r="E57" s="29">
        <f>D57+I57-1</f>
        <v>21641</v>
      </c>
      <c r="F57" s="29" t="s">
        <v>408</v>
      </c>
      <c r="G57" s="29" t="s">
        <v>375</v>
      </c>
      <c r="H57" s="29" t="s">
        <v>150</v>
      </c>
      <c r="I57" s="29">
        <v>2</v>
      </c>
      <c r="J57" s="45"/>
      <c r="K57" s="18"/>
    </row>
    <row r="58" spans="1:11">
      <c r="A58" s="53"/>
      <c r="B58" s="29" t="str">
        <f>"0x"&amp;DEC2HEX(D58,4)</f>
        <v>0x548A</v>
      </c>
      <c r="C58" s="29" t="str">
        <f>"0x"&amp;DEC2HEX(E58,4)</f>
        <v>0x548B</v>
      </c>
      <c r="D58" s="29">
        <f>E57+1</f>
        <v>21642</v>
      </c>
      <c r="E58" s="29">
        <f>D58+I58-1</f>
        <v>21643</v>
      </c>
      <c r="F58" s="29" t="s">
        <v>409</v>
      </c>
      <c r="G58" s="29" t="s">
        <v>375</v>
      </c>
      <c r="H58" s="29" t="s">
        <v>150</v>
      </c>
      <c r="I58" s="29">
        <v>2</v>
      </c>
      <c r="J58" s="45"/>
      <c r="K58" s="18"/>
    </row>
    <row r="59" spans="1:11">
      <c r="B59" s="18"/>
      <c r="C59" s="18"/>
      <c r="D59" s="18"/>
      <c r="E59" s="18"/>
      <c r="F59" s="18"/>
      <c r="G59" s="18"/>
      <c r="H59" s="18"/>
      <c r="I59" s="18"/>
      <c r="J59" s="16"/>
      <c r="K59" s="18"/>
    </row>
    <row r="60" spans="1:11">
      <c r="A60" s="51" t="s">
        <v>58</v>
      </c>
      <c r="B60" s="18" t="s">
        <v>59</v>
      </c>
      <c r="C60" s="18" t="str">
        <f t="shared" ref="C60:C62" si="27">"0x"&amp;DEC2HEX(E60,4)</f>
        <v>0x5501</v>
      </c>
      <c r="D60" s="18">
        <v>21760</v>
      </c>
      <c r="E60" s="18">
        <f>D60+I60-1</f>
        <v>21761</v>
      </c>
      <c r="F60" s="18" t="s">
        <v>410</v>
      </c>
      <c r="G60" s="18" t="s">
        <v>375</v>
      </c>
      <c r="H60" s="18" t="s">
        <v>150</v>
      </c>
      <c r="I60" s="18">
        <v>2</v>
      </c>
      <c r="J60" s="16"/>
      <c r="K60" s="18"/>
    </row>
    <row r="61" spans="1:11">
      <c r="A61" s="52"/>
      <c r="B61" s="18" t="str">
        <f t="shared" ref="B61:B62" si="28">"0x"&amp;DEC2HEX(D61,4)</f>
        <v>0x5502</v>
      </c>
      <c r="C61" s="18" t="str">
        <f t="shared" si="27"/>
        <v>0x5503</v>
      </c>
      <c r="D61" s="18">
        <f t="shared" ref="D61:D62" si="29">E60+1</f>
        <v>21762</v>
      </c>
      <c r="E61" s="18">
        <f>D61+I61-1</f>
        <v>21763</v>
      </c>
      <c r="F61" s="18" t="s">
        <v>411</v>
      </c>
      <c r="G61" s="18" t="s">
        <v>375</v>
      </c>
      <c r="H61" s="18" t="s">
        <v>150</v>
      </c>
      <c r="I61" s="18">
        <v>2</v>
      </c>
      <c r="J61" s="16"/>
      <c r="K61" s="18"/>
    </row>
    <row r="62" spans="1:11">
      <c r="A62" s="53"/>
      <c r="B62" s="18" t="str">
        <f t="shared" si="28"/>
        <v>0x5504</v>
      </c>
      <c r="C62" s="18" t="str">
        <f t="shared" si="27"/>
        <v>0x5504</v>
      </c>
      <c r="D62" s="18">
        <f t="shared" si="29"/>
        <v>21764</v>
      </c>
      <c r="E62" s="18">
        <f>D62+I62-1</f>
        <v>21764</v>
      </c>
      <c r="F62" s="18" t="s">
        <v>412</v>
      </c>
      <c r="G62" s="18" t="s">
        <v>89</v>
      </c>
      <c r="H62" s="18" t="s">
        <v>150</v>
      </c>
      <c r="I62" s="18">
        <v>1</v>
      </c>
      <c r="J62" s="45" t="s">
        <v>413</v>
      </c>
      <c r="K62" s="18"/>
    </row>
    <row r="63" spans="1:11">
      <c r="A63" s="18"/>
      <c r="B63" s="18"/>
      <c r="C63" s="18"/>
      <c r="D63" s="18"/>
      <c r="E63" s="18"/>
      <c r="F63" s="18"/>
      <c r="G63" s="18"/>
      <c r="H63" s="18"/>
      <c r="I63" s="18"/>
      <c r="J63" s="16"/>
      <c r="K63" s="18"/>
    </row>
    <row r="64" spans="1:11">
      <c r="A64" s="54" t="s">
        <v>74</v>
      </c>
      <c r="B64" s="16" t="str">
        <f>"0x"&amp;DEC2HEX(D64,4)</f>
        <v>0xF0C0</v>
      </c>
      <c r="C64" s="45" t="str">
        <f>"0x"&amp;DEC2HEX(E64,4)</f>
        <v>0xF0ED</v>
      </c>
      <c r="D64" s="45">
        <v>61632</v>
      </c>
      <c r="E64" s="45">
        <f>D64+H64-1</f>
        <v>61677</v>
      </c>
      <c r="F64" s="29" t="s">
        <v>75</v>
      </c>
      <c r="G64" s="29" t="s">
        <v>398</v>
      </c>
      <c r="H64" s="29">
        <v>46</v>
      </c>
      <c r="I64" s="29" t="s">
        <v>150</v>
      </c>
      <c r="J64" s="29" t="s">
        <v>414</v>
      </c>
      <c r="K64" s="18"/>
    </row>
  </sheetData>
  <mergeCells count="4">
    <mergeCell ref="A2:A27"/>
    <mergeCell ref="A29:A33"/>
    <mergeCell ref="A35:A58"/>
    <mergeCell ref="A60:A6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85374-E7FA-44F8-89B6-F6886844F03A}">
  <dimension ref="A1:K16"/>
  <sheetViews>
    <sheetView zoomScale="145" zoomScaleNormal="145" workbookViewId="0">
      <pane ySplit="1" topLeftCell="A2" activePane="bottomLeft" state="frozen"/>
      <selection pane="bottomLeft" sqref="A1:K1"/>
    </sheetView>
  </sheetViews>
  <sheetFormatPr defaultColWidth="12.33203125" defaultRowHeight="13.2"/>
  <cols>
    <col min="1" max="1" width="14.21875" style="2" bestFit="1" customWidth="1"/>
    <col min="2" max="2" width="13.109375" style="2" customWidth="1"/>
    <col min="3" max="3" width="13.5546875" style="2" customWidth="1"/>
    <col min="4" max="4" width="14.109375" style="2" customWidth="1"/>
    <col min="5" max="5" width="14" style="2" customWidth="1"/>
    <col min="6" max="6" width="38.77734375" style="2" bestFit="1" customWidth="1"/>
    <col min="7" max="7" width="14.77734375" style="2" customWidth="1"/>
    <col min="8" max="8" width="7.88671875" style="2" customWidth="1"/>
    <col min="9" max="9" width="13.5546875" style="2" customWidth="1"/>
    <col min="10" max="10" width="27.21875" style="2" bestFit="1" customWidth="1"/>
    <col min="11" max="11" width="13.109375" style="2" customWidth="1"/>
    <col min="12" max="16384" width="12.33203125" style="2"/>
  </cols>
  <sheetData>
    <row r="1" spans="1:11" s="41" customFormat="1" ht="34.799999999999997">
      <c r="A1" s="15" t="s">
        <v>14</v>
      </c>
      <c r="B1" s="15" t="s">
        <v>78</v>
      </c>
      <c r="C1" s="15" t="s">
        <v>79</v>
      </c>
      <c r="D1" s="15" t="s">
        <v>80</v>
      </c>
      <c r="E1" s="15" t="s">
        <v>81</v>
      </c>
      <c r="F1" s="15" t="s">
        <v>330</v>
      </c>
      <c r="G1" s="15" t="s">
        <v>83</v>
      </c>
      <c r="H1" s="15" t="s">
        <v>84</v>
      </c>
      <c r="I1" s="15" t="s">
        <v>85</v>
      </c>
      <c r="J1" s="15" t="s">
        <v>86</v>
      </c>
      <c r="K1" s="15" t="s">
        <v>87</v>
      </c>
    </row>
    <row r="2" spans="1:11">
      <c r="A2" s="51" t="s">
        <v>415</v>
      </c>
      <c r="B2" s="29" t="s">
        <v>63</v>
      </c>
      <c r="C2" s="29" t="str">
        <f>"0x"&amp;DEC2HEX(E2,4)</f>
        <v>0x5700</v>
      </c>
      <c r="D2" s="29">
        <v>22272</v>
      </c>
      <c r="E2" s="29">
        <f>D2+I2-1</f>
        <v>22272</v>
      </c>
      <c r="F2" s="29" t="s">
        <v>410</v>
      </c>
      <c r="G2" s="29" t="s">
        <v>89</v>
      </c>
      <c r="H2" s="29" t="s">
        <v>150</v>
      </c>
      <c r="I2" s="29">
        <v>1</v>
      </c>
      <c r="J2" s="29" t="s">
        <v>416</v>
      </c>
      <c r="K2" s="18"/>
    </row>
    <row r="3" spans="1:11">
      <c r="A3" s="52"/>
      <c r="B3" s="29" t="str">
        <f>"0x"&amp;DEC2HEX(D3,4)</f>
        <v>0x5701</v>
      </c>
      <c r="C3" s="29" t="str">
        <f>"0x"&amp;DEC2HEX(E3,4)</f>
        <v>0x5701</v>
      </c>
      <c r="D3" s="29">
        <f>E2+1</f>
        <v>22273</v>
      </c>
      <c r="E3" s="29">
        <f>D3+I3-1</f>
        <v>22273</v>
      </c>
      <c r="F3" s="29" t="s">
        <v>417</v>
      </c>
      <c r="G3" s="29" t="s">
        <v>89</v>
      </c>
      <c r="H3" s="29" t="s">
        <v>150</v>
      </c>
      <c r="I3" s="29">
        <v>1</v>
      </c>
      <c r="J3" s="29"/>
      <c r="K3" s="18"/>
    </row>
    <row r="4" spans="1:11" ht="39.6">
      <c r="A4" s="52"/>
      <c r="B4" s="29" t="str">
        <f>"0x"&amp;DEC2HEX(D4,4)</f>
        <v>0x5702</v>
      </c>
      <c r="C4" s="29" t="str">
        <f>"0x"&amp;DEC2HEX(E4,4)</f>
        <v>0x5702</v>
      </c>
      <c r="D4" s="29">
        <f>E3+1</f>
        <v>22274</v>
      </c>
      <c r="E4" s="29">
        <f>D4+I4-1</f>
        <v>22274</v>
      </c>
      <c r="F4" s="29" t="s">
        <v>418</v>
      </c>
      <c r="G4" s="29" t="s">
        <v>89</v>
      </c>
      <c r="H4" s="29" t="s">
        <v>150</v>
      </c>
      <c r="I4" s="29">
        <v>1</v>
      </c>
      <c r="J4" s="45" t="s">
        <v>419</v>
      </c>
      <c r="K4" s="18"/>
    </row>
    <row r="5" spans="1:11">
      <c r="A5" s="53"/>
      <c r="B5" s="29" t="str">
        <f>"0x"&amp;DEC2HEX(D5,4)</f>
        <v>0x5703</v>
      </c>
      <c r="C5" s="29" t="str">
        <f>"0x"&amp;DEC2HEX(E5,4)</f>
        <v>0x5703</v>
      </c>
      <c r="D5" s="29">
        <f>E4+1</f>
        <v>22275</v>
      </c>
      <c r="E5" s="29">
        <f>D5+I5-1</f>
        <v>22275</v>
      </c>
      <c r="F5" s="29" t="s">
        <v>420</v>
      </c>
      <c r="G5" s="29" t="s">
        <v>89</v>
      </c>
      <c r="H5" s="29" t="s">
        <v>150</v>
      </c>
      <c r="I5" s="29">
        <v>1</v>
      </c>
      <c r="J5" s="45"/>
      <c r="K5" s="18"/>
    </row>
    <row r="6" spans="1:11">
      <c r="B6" s="18"/>
      <c r="C6" s="29"/>
      <c r="D6" s="29"/>
      <c r="E6" s="29"/>
      <c r="F6" s="29"/>
      <c r="G6" s="29"/>
      <c r="H6" s="29"/>
      <c r="I6" s="29"/>
      <c r="J6" s="29"/>
      <c r="K6" s="18"/>
    </row>
    <row r="7" spans="1:11">
      <c r="A7" s="51" t="s">
        <v>421</v>
      </c>
      <c r="B7" s="29" t="str">
        <f t="shared" ref="B7:C11" si="0">"0x"&amp;DEC2HEX(D7,4)</f>
        <v>0x5800</v>
      </c>
      <c r="C7" s="29" t="str">
        <f t="shared" si="0"/>
        <v>0x5800</v>
      </c>
      <c r="D7" s="29">
        <v>22528</v>
      </c>
      <c r="E7" s="29">
        <f>D7+I7-1</f>
        <v>22528</v>
      </c>
      <c r="F7" s="29" t="s">
        <v>422</v>
      </c>
      <c r="G7" s="29" t="s">
        <v>423</v>
      </c>
      <c r="H7" s="29" t="s">
        <v>90</v>
      </c>
      <c r="I7" s="29">
        <v>1</v>
      </c>
      <c r="J7" s="29" t="s">
        <v>424</v>
      </c>
      <c r="K7" s="18"/>
    </row>
    <row r="8" spans="1:11">
      <c r="A8" s="52"/>
      <c r="B8" s="29" t="str">
        <f t="shared" si="0"/>
        <v>0x5801</v>
      </c>
      <c r="C8" s="29" t="str">
        <f t="shared" si="0"/>
        <v>0x5801</v>
      </c>
      <c r="D8" s="29">
        <f>E7+1</f>
        <v>22529</v>
      </c>
      <c r="E8" s="29">
        <f>D8+I8-1</f>
        <v>22529</v>
      </c>
      <c r="F8" s="29" t="s">
        <v>425</v>
      </c>
      <c r="G8" s="29" t="s">
        <v>423</v>
      </c>
      <c r="H8" s="29" t="s">
        <v>90</v>
      </c>
      <c r="I8" s="29">
        <v>1</v>
      </c>
      <c r="J8" s="29" t="s">
        <v>426</v>
      </c>
      <c r="K8" s="18"/>
    </row>
    <row r="9" spans="1:11" ht="26.4">
      <c r="A9" s="52"/>
      <c r="B9" s="29" t="str">
        <f t="shared" si="0"/>
        <v>0x5802</v>
      </c>
      <c r="C9" s="29" t="str">
        <f t="shared" si="0"/>
        <v>0x5802</v>
      </c>
      <c r="D9" s="29">
        <f>E8+1</f>
        <v>22530</v>
      </c>
      <c r="E9" s="29">
        <f>D9+I9-1</f>
        <v>22530</v>
      </c>
      <c r="F9" s="29" t="s">
        <v>427</v>
      </c>
      <c r="G9" s="29" t="s">
        <v>423</v>
      </c>
      <c r="H9" s="29" t="s">
        <v>150</v>
      </c>
      <c r="I9" s="29">
        <v>1</v>
      </c>
      <c r="J9" s="45" t="s">
        <v>428</v>
      </c>
      <c r="K9" s="18"/>
    </row>
    <row r="10" spans="1:11" ht="26.4">
      <c r="A10" s="52"/>
      <c r="B10" s="29" t="str">
        <f t="shared" si="0"/>
        <v>0x5803</v>
      </c>
      <c r="C10" s="29" t="str">
        <f t="shared" si="0"/>
        <v>0x5803</v>
      </c>
      <c r="D10" s="29">
        <f>E9+1</f>
        <v>22531</v>
      </c>
      <c r="E10" s="29">
        <f>D10+I10-1</f>
        <v>22531</v>
      </c>
      <c r="F10" s="45" t="s">
        <v>429</v>
      </c>
      <c r="G10" s="29" t="s">
        <v>423</v>
      </c>
      <c r="H10" s="29" t="s">
        <v>150</v>
      </c>
      <c r="I10" s="29">
        <v>1</v>
      </c>
      <c r="J10" s="29"/>
      <c r="K10" s="18"/>
    </row>
    <row r="11" spans="1:11">
      <c r="A11" s="53"/>
      <c r="B11" s="29" t="str">
        <f t="shared" si="0"/>
        <v>0x5804</v>
      </c>
      <c r="C11" s="29" t="str">
        <f t="shared" si="0"/>
        <v>0x587B</v>
      </c>
      <c r="D11" s="29">
        <f>E10+1</f>
        <v>22532</v>
      </c>
      <c r="E11" s="29">
        <f>D11+I11-1</f>
        <v>22651</v>
      </c>
      <c r="F11" s="29" t="s">
        <v>430</v>
      </c>
      <c r="G11" s="29" t="s">
        <v>398</v>
      </c>
      <c r="H11" s="29" t="s">
        <v>150</v>
      </c>
      <c r="I11" s="29">
        <v>120</v>
      </c>
      <c r="J11" s="29"/>
      <c r="K11" s="18"/>
    </row>
    <row r="12" spans="1:11">
      <c r="B12" s="3"/>
      <c r="C12" s="3"/>
      <c r="D12" s="3"/>
      <c r="E12" s="3"/>
      <c r="F12" s="3"/>
      <c r="G12" s="3"/>
      <c r="H12" s="3"/>
      <c r="I12" s="3"/>
      <c r="J12" s="3"/>
    </row>
    <row r="13" spans="1:11">
      <c r="B13" s="3"/>
      <c r="C13" s="3"/>
      <c r="D13" s="3"/>
      <c r="E13" s="3"/>
      <c r="F13" s="3"/>
      <c r="G13" s="3"/>
      <c r="H13" s="3"/>
      <c r="I13" s="3"/>
      <c r="J13" s="3"/>
    </row>
    <row r="14" spans="1:11">
      <c r="B14" s="3"/>
      <c r="C14" s="3"/>
      <c r="D14" s="3"/>
      <c r="E14" s="3"/>
      <c r="F14" s="3"/>
      <c r="G14" s="3"/>
      <c r="H14" s="3"/>
      <c r="I14" s="3"/>
      <c r="J14" s="3"/>
    </row>
    <row r="15" spans="1:11"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>
      <c r="B16" s="4"/>
      <c r="C16" s="4"/>
      <c r="D16" s="4"/>
      <c r="E16" s="4"/>
      <c r="F16" s="4"/>
      <c r="G16" s="4"/>
      <c r="H16" s="4"/>
      <c r="I16" s="4"/>
      <c r="J16" s="4"/>
      <c r="K16" s="4"/>
    </row>
  </sheetData>
  <mergeCells count="2">
    <mergeCell ref="A2:A5"/>
    <mergeCell ref="A7:A11"/>
  </mergeCells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0F5E82B5CC6147ADB3CC6C5C0420B9" ma:contentTypeVersion="10" ma:contentTypeDescription="Create a new document." ma:contentTypeScope="" ma:versionID="4039e127c39856b56af362887a3a0e14">
  <xsd:schema xmlns:xsd="http://www.w3.org/2001/XMLSchema" xmlns:xs="http://www.w3.org/2001/XMLSchema" xmlns:p="http://schemas.microsoft.com/office/2006/metadata/properties" xmlns:ns2="38140aa9-e4c4-405b-9d34-e7ac99118a96" xmlns:ns3="114bb2ae-0219-4f06-b979-0dae3df74b6d" targetNamespace="http://schemas.microsoft.com/office/2006/metadata/properties" ma:root="true" ma:fieldsID="a2fd32b41f16bf9fd70081dc2fa2f3e8" ns2:_="" ns3:_="">
    <xsd:import namespace="38140aa9-e4c4-405b-9d34-e7ac99118a96"/>
    <xsd:import namespace="114bb2ae-0219-4f06-b979-0dae3df74b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40aa9-e4c4-405b-9d34-e7ac99118a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0b48e82-fb35-4037-98ac-54648e67cf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4bb2ae-0219-4f06-b979-0dae3df74b6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0ae3847-bc04-4ec0-a0aa-7751e821f51d}" ma:internalName="TaxCatchAll" ma:showField="CatchAllData" ma:web="114bb2ae-0219-4f06-b979-0dae3df74b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140aa9-e4c4-405b-9d34-e7ac99118a96">
      <Terms xmlns="http://schemas.microsoft.com/office/infopath/2007/PartnerControls"/>
    </lcf76f155ced4ddcb4097134ff3c332f>
    <TaxCatchAll xmlns="114bb2ae-0219-4f06-b979-0dae3df74b6d" xsi:nil="true"/>
  </documentManagement>
</p:properties>
</file>

<file path=customXml/itemProps1.xml><?xml version="1.0" encoding="utf-8"?>
<ds:datastoreItem xmlns:ds="http://schemas.openxmlformats.org/officeDocument/2006/customXml" ds:itemID="{23890C77-D751-4C40-B903-2B0C323BEF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EF7411-CD34-4324-8711-B136692D2C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140aa9-e4c4-405b-9d34-e7ac99118a96"/>
    <ds:schemaRef ds:uri="114bb2ae-0219-4f06-b979-0dae3df74b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854869-6473-48E0-919A-AC927D201734}">
  <ds:schemaRefs>
    <ds:schemaRef ds:uri="http://schemas.microsoft.com/office/2006/metadata/properties"/>
    <ds:schemaRef ds:uri="http://schemas.microsoft.com/office/infopath/2007/PartnerControls"/>
    <ds:schemaRef ds:uri="38140aa9-e4c4-405b-9d34-e7ac99118a96"/>
    <ds:schemaRef ds:uri="114bb2ae-0219-4f06-b979-0dae3df74b6d"/>
  </ds:schemaRefs>
</ds:datastoreItem>
</file>

<file path=docMetadata/LabelInfo.xml><?xml version="1.0" encoding="utf-8"?>
<clbl:labelList xmlns:clbl="http://schemas.microsoft.com/office/2020/mipLabelMetadata">
  <clbl:label id="{fd2fbd62-f460-4dc8-b0be-cdb6c316253c}" enabled="0" method="" siteId="{fd2fbd62-f460-4dc8-b0be-cdb6c316253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Version history</vt:lpstr>
      <vt:lpstr>Overview</vt:lpstr>
      <vt:lpstr>Basic Configuration</vt:lpstr>
      <vt:lpstr>Readings</vt:lpstr>
      <vt:lpstr>MaxMin</vt:lpstr>
      <vt:lpstr>TransactionLog</vt:lpstr>
      <vt:lpstr>EchiLog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2006-09-13T11:21:51Z</dcterms:created>
  <dcterms:modified xsi:type="dcterms:W3CDTF">2026-04-10T20:27:36Z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0x010100AA0F5E82B5CC6147ADB3CC6C5C0420B9</vt:lpwstr>
  </property>
  <property fmtid="{D5CDD505-2E9C-101B-9397-08002B2CF9AE}" pid="3" name="MediaServiceImageTags">
    <vt:lpwstr/>
  </property>
</Properties>
</file>